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<sst xmlns="http://schemas.openxmlformats.org/spreadsheetml/2006/main" count="1565" uniqueCount="676">
  <si>
    <t>Cap.1  Numărul unităţilor sanitare şi al pacienţilor în unităţile sanitare</t>
  </si>
  <si>
    <t>Tipuri de unităţi sanitare</t>
  </si>
  <si>
    <t>Unităţi sanitare</t>
  </si>
  <si>
    <t>Internaţi</t>
  </si>
  <si>
    <t xml:space="preserve">Numărul cazurilor </t>
  </si>
  <si>
    <t>existente la sfârşitul anului</t>
  </si>
  <si>
    <t>de zi</t>
  </si>
  <si>
    <t>Total</t>
  </si>
  <si>
    <t>Urban</t>
  </si>
  <si>
    <t>Rural</t>
  </si>
  <si>
    <t>Numărul internaţilor</t>
  </si>
  <si>
    <t>Om-zile/spit</t>
  </si>
  <si>
    <t>d.c:</t>
  </si>
  <si>
    <t>d.c:femei</t>
  </si>
  <si>
    <t>spitalizare</t>
  </si>
  <si>
    <t>A</t>
  </si>
  <si>
    <t>B</t>
  </si>
  <si>
    <t>1</t>
  </si>
  <si>
    <t>2</t>
  </si>
  <si>
    <t>3</t>
  </si>
  <si>
    <t>4</t>
  </si>
  <si>
    <t>5</t>
  </si>
  <si>
    <t>6</t>
  </si>
  <si>
    <t>7</t>
  </si>
  <si>
    <t>8</t>
  </si>
  <si>
    <t>1.    </t>
  </si>
  <si>
    <t>Spitale (inclusiv institute, centre medicale cu paturi)</t>
  </si>
  <si>
    <t>2.    </t>
  </si>
  <si>
    <t>Centre de sanatate cu paturi de spital</t>
  </si>
  <si>
    <t>3.    </t>
  </si>
  <si>
    <t>Unităţi medico-sociale</t>
  </si>
  <si>
    <t>4.    </t>
  </si>
  <si>
    <t>Unităţi destinate persoanelor cu handicap</t>
  </si>
  <si>
    <t>5.    </t>
  </si>
  <si>
    <t>Sanatorii TBC</t>
  </si>
  <si>
    <t>6.    </t>
  </si>
  <si>
    <t>Preventorii</t>
  </si>
  <si>
    <t>7.    </t>
  </si>
  <si>
    <t>Sanatorii de nevroze sau de neuropsihiatrie</t>
  </si>
  <si>
    <t>8.    </t>
  </si>
  <si>
    <t xml:space="preserve">Sanatorii balneare </t>
  </si>
  <si>
    <t>9.    </t>
  </si>
  <si>
    <t xml:space="preserve">Dispensare medicale </t>
  </si>
  <si>
    <t>10.   </t>
  </si>
  <si>
    <t xml:space="preserve">Cabinete medicale şcolare </t>
  </si>
  <si>
    <t>11.   </t>
  </si>
  <si>
    <t>Cabinete medicale studenţeşti</t>
  </si>
  <si>
    <t>12.   </t>
  </si>
  <si>
    <t>Cabinete medicale de medicină generală</t>
  </si>
  <si>
    <t>13.   </t>
  </si>
  <si>
    <t xml:space="preserve">Cabinete medicale de familie 1)  </t>
  </si>
  <si>
    <t>14.   </t>
  </si>
  <si>
    <t>Societăţi medicale civile 2)</t>
  </si>
  <si>
    <t>15.   </t>
  </si>
  <si>
    <t>Farmacii</t>
  </si>
  <si>
    <t>16.   </t>
  </si>
  <si>
    <t>Drogherii</t>
  </si>
  <si>
    <t>17.   </t>
  </si>
  <si>
    <t>Depozite farmaceutice</t>
  </si>
  <si>
    <t>18.   </t>
  </si>
  <si>
    <t>Policlinici</t>
  </si>
  <si>
    <t>19.   </t>
  </si>
  <si>
    <t>20.   </t>
  </si>
  <si>
    <t>21.   </t>
  </si>
  <si>
    <t>22.   </t>
  </si>
  <si>
    <t>Ambulatorii integrate spitalului 5)</t>
  </si>
  <si>
    <t>23.   </t>
  </si>
  <si>
    <t xml:space="preserve">Cabinete stomatologice şcolare </t>
  </si>
  <si>
    <t>24.   </t>
  </si>
  <si>
    <t>Cabinete stomatologice studenţeşti</t>
  </si>
  <si>
    <t>25.   </t>
  </si>
  <si>
    <t>Cabinete stomatologice2)</t>
  </si>
  <si>
    <t>26.   </t>
  </si>
  <si>
    <t>Societăţi stomatologice civile medicale 2)</t>
  </si>
  <si>
    <t>27.   </t>
  </si>
  <si>
    <t xml:space="preserve">Cabinete medicale de specialitate 2) </t>
  </si>
  <si>
    <t>28.   </t>
  </si>
  <si>
    <t>Societăţi civile medicale de specialitate 2)</t>
  </si>
  <si>
    <t>29.   </t>
  </si>
  <si>
    <t>Centre de sănătate</t>
  </si>
  <si>
    <t>30.   </t>
  </si>
  <si>
    <t>Centre de transfuzie sanguină</t>
  </si>
  <si>
    <t>31.   </t>
  </si>
  <si>
    <t>Laboratoare medicale</t>
  </si>
  <si>
    <t>32.   </t>
  </si>
  <si>
    <t>Laboratoare de tehnică dentară</t>
  </si>
  <si>
    <t>33.   </t>
  </si>
  <si>
    <t>Centre de sanatate mintala</t>
  </si>
  <si>
    <t>34.   </t>
  </si>
  <si>
    <t>Unitati de ambulanta, transportul pacientilor si SMURD</t>
  </si>
  <si>
    <t>35.   </t>
  </si>
  <si>
    <t>Alte tipuri de cabinete medicale</t>
  </si>
  <si>
    <t>Cap.2  Numărul paturilor care functioneaza in regim continu, din unitatile sanitare</t>
  </si>
  <si>
    <t>Total paturi</t>
  </si>
  <si>
    <t>din care:</t>
  </si>
  <si>
    <t>1.     </t>
  </si>
  <si>
    <t>2.     </t>
  </si>
  <si>
    <t>4.     </t>
  </si>
  <si>
    <t>5.     </t>
  </si>
  <si>
    <t>6.     </t>
  </si>
  <si>
    <t>7.     </t>
  </si>
  <si>
    <t>8.     </t>
  </si>
  <si>
    <t>Sanatorii balneare</t>
  </si>
  <si>
    <t xml:space="preserve">Cap.3  Numărul paturilor din spitale (inclusiv secţii exterioare) şi centre de sănătate (de spital), pe specialităţi </t>
  </si>
  <si>
    <t>Specialităţi medicale</t>
  </si>
  <si>
    <t>Paturi pentru cazuri de zi</t>
  </si>
  <si>
    <t>Pat clinice</t>
  </si>
  <si>
    <t>Interne</t>
  </si>
  <si>
    <t>Nefrologie</t>
  </si>
  <si>
    <t>Boli infecţioase</t>
  </si>
  <si>
    <t>Cardiologie</t>
  </si>
  <si>
    <t>Cronici</t>
  </si>
  <si>
    <t>Dermato-venerologie</t>
  </si>
  <si>
    <t>Diabet zaharat, nutriţie şi boli metabolice</t>
  </si>
  <si>
    <t>Endocrinologie din care:</t>
  </si>
  <si>
    <t>Gastroenterologie</t>
  </si>
  <si>
    <t>Geriatrie şi gerontologie</t>
  </si>
  <si>
    <t>Hematologie</t>
  </si>
  <si>
    <t>Medicină generală</t>
  </si>
  <si>
    <t>Neonatologie</t>
  </si>
  <si>
    <t>Neurologie</t>
  </si>
  <si>
    <t>Oncologie din care:</t>
  </si>
  <si>
    <t>Pediatrie</t>
  </si>
  <si>
    <t>Pneumologie boli netuberculoase</t>
  </si>
  <si>
    <t>Pneumologie -TBC</t>
  </si>
  <si>
    <t>Psihiatrie</t>
  </si>
  <si>
    <t>Recuperare medicală fizică şi balneologie</t>
  </si>
  <si>
    <t>Recuperare neuro-psiho-motorie</t>
  </si>
  <si>
    <t>Reumatologie</t>
  </si>
  <si>
    <t>Chirurgie</t>
  </si>
  <si>
    <t>Neurochirurgie</t>
  </si>
  <si>
    <t>Obstetrică-ginecologie</t>
  </si>
  <si>
    <t>Oftalmologie</t>
  </si>
  <si>
    <t>ORL</t>
  </si>
  <si>
    <t>Ortopedie-traumatologie</t>
  </si>
  <si>
    <t>Urologie</t>
  </si>
  <si>
    <t>ATI (anestezie, terapie intensivă)</t>
  </si>
  <si>
    <t>Alte secţii</t>
  </si>
  <si>
    <t>Cap.4  Creşe, după regimul de funcţionare</t>
  </si>
  <si>
    <t>Regimul de funcţionare</t>
  </si>
  <si>
    <t>Nr.unităţi</t>
  </si>
  <si>
    <t>Nr. paturi</t>
  </si>
  <si>
    <t>d.c: feminin</t>
  </si>
  <si>
    <t>1.</t>
  </si>
  <si>
    <t>Total creşe</t>
  </si>
  <si>
    <t>2.</t>
  </si>
  <si>
    <t>- urban</t>
  </si>
  <si>
    <t>3.</t>
  </si>
  <si>
    <t>- rural</t>
  </si>
  <si>
    <t>4.</t>
  </si>
  <si>
    <t>Zilnic</t>
  </si>
  <si>
    <t>5.</t>
  </si>
  <si>
    <t>6.</t>
  </si>
  <si>
    <t>7.</t>
  </si>
  <si>
    <t>Săptămânal</t>
  </si>
  <si>
    <t>8.</t>
  </si>
  <si>
    <t>9.</t>
  </si>
  <si>
    <t>Cap.5  Numărul consultaţiilor de tip ambulator acordate pacienţilor, în unităţile sanitare</t>
  </si>
  <si>
    <t>Nr. Crt.</t>
  </si>
  <si>
    <t>Total consultaţii</t>
  </si>
  <si>
    <t>din care, după domiciliul pacientului</t>
  </si>
  <si>
    <t>Nr.                            Crt.</t>
  </si>
  <si>
    <t>1.  </t>
  </si>
  <si>
    <t>14.                 </t>
  </si>
  <si>
    <t>Ambulatorii de  specialitate</t>
  </si>
  <si>
    <t>2.  </t>
  </si>
  <si>
    <t>15.                 </t>
  </si>
  <si>
    <t xml:space="preserve">Ambulatorii integrate spitalului </t>
  </si>
  <si>
    <t>3.  </t>
  </si>
  <si>
    <t>16.                 </t>
  </si>
  <si>
    <t>4.  </t>
  </si>
  <si>
    <t>Unităţi pt. persoanele cu handicap</t>
  </si>
  <si>
    <t>17.                 </t>
  </si>
  <si>
    <t>5.  </t>
  </si>
  <si>
    <t>18.                 </t>
  </si>
  <si>
    <t>Cabinete stomatologice</t>
  </si>
  <si>
    <t>6.  </t>
  </si>
  <si>
    <t>19.                 </t>
  </si>
  <si>
    <t>Societăţi stomatologice civile medicale</t>
  </si>
  <si>
    <t>7.  </t>
  </si>
  <si>
    <t>20.                 </t>
  </si>
  <si>
    <t>Cabinete medicale de specialitate</t>
  </si>
  <si>
    <t>8.  </t>
  </si>
  <si>
    <t>21.                 </t>
  </si>
  <si>
    <t>Societăţi civile medicale de specialitate</t>
  </si>
  <si>
    <t>9.  </t>
  </si>
  <si>
    <t>Cabinete medicale de familie</t>
  </si>
  <si>
    <t>22.                 </t>
  </si>
  <si>
    <t xml:space="preserve">Societăţi medicale civile </t>
  </si>
  <si>
    <t>23.                 </t>
  </si>
  <si>
    <t>11. </t>
  </si>
  <si>
    <t>24.                 </t>
  </si>
  <si>
    <t>Alte tipuri de cab.med.</t>
  </si>
  <si>
    <t>12. </t>
  </si>
  <si>
    <t>Centre de diagnostic şi tratament</t>
  </si>
  <si>
    <t>13. </t>
  </si>
  <si>
    <t xml:space="preserve">Centre medicale de specialitate </t>
  </si>
  <si>
    <t>Cap.10  Dotarea unităţilor sanitare cu echipamente medicale cu tehnologie avansată</t>
  </si>
  <si>
    <t>Aparate (scannere)  pt:</t>
  </si>
  <si>
    <t xml:space="preserve">                                                                      Aparate pt:</t>
  </si>
  <si>
    <t>tomografie cu emisie de pozitroni (aparate PET)</t>
  </si>
  <si>
    <t>terapie cu radiaţii          (aparate RAD)</t>
  </si>
  <si>
    <t>Total, d.c:</t>
  </si>
  <si>
    <t xml:space="preserve">Centre de diagnostic şi tratament </t>
  </si>
  <si>
    <t xml:space="preserve">Ambulatorii de specialitate </t>
  </si>
  <si>
    <t>10.    </t>
  </si>
  <si>
    <t>11.    </t>
  </si>
  <si>
    <t>12.    </t>
  </si>
  <si>
    <t>13.    </t>
  </si>
  <si>
    <t xml:space="preserve">Societăţi stomatologice civile medicale </t>
  </si>
  <si>
    <t>14.    </t>
  </si>
  <si>
    <t>Cabinete medicale</t>
  </si>
  <si>
    <t>15.    </t>
  </si>
  <si>
    <t>16.    </t>
  </si>
  <si>
    <t>Cap.6 Nr.personalului existent la sf.anului in unitatile sanitare pe gr.de varsta</t>
  </si>
  <si>
    <t>Categorii de personal sanitar</t>
  </si>
  <si>
    <t xml:space="preserve">Sub 25 </t>
  </si>
  <si>
    <t>25-34 ani</t>
  </si>
  <si>
    <t>35-44 ani</t>
  </si>
  <si>
    <t>45-54 ani</t>
  </si>
  <si>
    <t xml:space="preserve">55-64 </t>
  </si>
  <si>
    <t>65 ani şi peste</t>
  </si>
  <si>
    <t>femei</t>
  </si>
  <si>
    <t>9</t>
  </si>
  <si>
    <t>10</t>
  </si>
  <si>
    <t>11</t>
  </si>
  <si>
    <t>12</t>
  </si>
  <si>
    <t>13</t>
  </si>
  <si>
    <t>14</t>
  </si>
  <si>
    <t>Medici (exclusiv dentisti)</t>
  </si>
  <si>
    <t>din rd.1 - 3</t>
  </si>
  <si>
    <t>med.de fam.</t>
  </si>
  <si>
    <t>med.rezidenti</t>
  </si>
  <si>
    <t>10.  </t>
  </si>
  <si>
    <t>Medici dentişti</t>
  </si>
  <si>
    <t>11.  </t>
  </si>
  <si>
    <t>12.  </t>
  </si>
  <si>
    <t>13.  </t>
  </si>
  <si>
    <t>din rd.10 - 12</t>
  </si>
  <si>
    <t>med.dentisti rezidenti</t>
  </si>
  <si>
    <t>14.  </t>
  </si>
  <si>
    <t>15.  </t>
  </si>
  <si>
    <t>16.  </t>
  </si>
  <si>
    <t>Farmacişti</t>
  </si>
  <si>
    <t>17.  </t>
  </si>
  <si>
    <t>18.  </t>
  </si>
  <si>
    <t>19.  </t>
  </si>
  <si>
    <t>din rd.16 - 18</t>
  </si>
  <si>
    <t>farmacisti rezidenti</t>
  </si>
  <si>
    <t>20.  </t>
  </si>
  <si>
    <t>21.  </t>
  </si>
  <si>
    <t>22.  </t>
  </si>
  <si>
    <t>Fiziokinetoterapeuţi</t>
  </si>
  <si>
    <t>23.  </t>
  </si>
  <si>
    <t>24.  </t>
  </si>
  <si>
    <t>25.  </t>
  </si>
  <si>
    <t>din rd.22-24</t>
  </si>
  <si>
    <t>fizioterapeuti</t>
  </si>
  <si>
    <t>26.  </t>
  </si>
  <si>
    <t>27.  </t>
  </si>
  <si>
    <t>28.  </t>
  </si>
  <si>
    <t>Asistenti medicali cu studii superioare</t>
  </si>
  <si>
    <t>29.  </t>
  </si>
  <si>
    <t>30.  </t>
  </si>
  <si>
    <t>31.  </t>
  </si>
  <si>
    <t>din rd.28-30</t>
  </si>
  <si>
    <t>asistenti.O-G</t>
  </si>
  <si>
    <t>32.  </t>
  </si>
  <si>
    <t>33.  </t>
  </si>
  <si>
    <t>34.  </t>
  </si>
  <si>
    <t xml:space="preserve">Alt personal sanitar cu  studii superioare </t>
  </si>
  <si>
    <t>35.  </t>
  </si>
  <si>
    <t>36.  </t>
  </si>
  <si>
    <t>37.  </t>
  </si>
  <si>
    <t xml:space="preserve">Alt personal cu  studii superioare </t>
  </si>
  <si>
    <t>38.  </t>
  </si>
  <si>
    <t>39.  </t>
  </si>
  <si>
    <t>40.  </t>
  </si>
  <si>
    <t>Personal sanitar mediu</t>
  </si>
  <si>
    <t>41.  </t>
  </si>
  <si>
    <t>42.  </t>
  </si>
  <si>
    <t>43.  </t>
  </si>
  <si>
    <t>din rd.40-42</t>
  </si>
  <si>
    <t>total as.medicali</t>
  </si>
  <si>
    <t>44.  </t>
  </si>
  <si>
    <t>45.  </t>
  </si>
  <si>
    <t>46.  </t>
  </si>
  <si>
    <t>din rd.43-45</t>
  </si>
  <si>
    <t>47.  </t>
  </si>
  <si>
    <t>48.  </t>
  </si>
  <si>
    <t>49.  </t>
  </si>
  <si>
    <t>as.fiziokinetoterap</t>
  </si>
  <si>
    <t>50.  </t>
  </si>
  <si>
    <t>51.  </t>
  </si>
  <si>
    <t>52.  </t>
  </si>
  <si>
    <t>din rd.49-51</t>
  </si>
  <si>
    <t>as.fizioterapeuti</t>
  </si>
  <si>
    <t>53.  </t>
  </si>
  <si>
    <t>54.  </t>
  </si>
  <si>
    <t>55.  </t>
  </si>
  <si>
    <t>Personal sanitar auxiliar</t>
  </si>
  <si>
    <t>56.  </t>
  </si>
  <si>
    <t>57.  </t>
  </si>
  <si>
    <t>58.  </t>
  </si>
  <si>
    <t>Alt personal mediu angajat</t>
  </si>
  <si>
    <t>59.  </t>
  </si>
  <si>
    <t>60.  </t>
  </si>
  <si>
    <t>Cap.7  Numărul personalului cu studii superioare, existent la sfârşitul anului, pe tipuri de unităţi sanitare</t>
  </si>
  <si>
    <t xml:space="preserve">   As.med.(cu std.sup.)</t>
  </si>
  <si>
    <t>Medici (exclus dentisti)</t>
  </si>
  <si>
    <t>Medici Dentişti</t>
  </si>
  <si>
    <t>Fiziokineto-terapeuţi</t>
  </si>
  <si>
    <t xml:space="preserve"> d.c: moaşe</t>
  </si>
  <si>
    <t>Alt pers.sanit(cu stud.super)</t>
  </si>
  <si>
    <t>Alt pers.cu stud.super</t>
  </si>
  <si>
    <t>Total d.c.</t>
  </si>
  <si>
    <t>1. </t>
  </si>
  <si>
    <t>2. </t>
  </si>
  <si>
    <t>3. </t>
  </si>
  <si>
    <t>4. </t>
  </si>
  <si>
    <t>5. </t>
  </si>
  <si>
    <t>6. </t>
  </si>
  <si>
    <t>7. </t>
  </si>
  <si>
    <t>8. </t>
  </si>
  <si>
    <t>9. </t>
  </si>
  <si>
    <t>10.                 </t>
  </si>
  <si>
    <t>11.                 </t>
  </si>
  <si>
    <t>12.                 </t>
  </si>
  <si>
    <t>13.                 </t>
  </si>
  <si>
    <t>14.                 </t>
  </si>
  <si>
    <t xml:space="preserve">Cabinete medicale de familie </t>
  </si>
  <si>
    <t>15.                 </t>
  </si>
  <si>
    <t>16.                 </t>
  </si>
  <si>
    <t>Centre medicale de specialitate</t>
  </si>
  <si>
    <t xml:space="preserve">Cabinete stomatologice </t>
  </si>
  <si>
    <t xml:space="preserve">Cabinete medicale de specialitate </t>
  </si>
  <si>
    <t xml:space="preserve">Societăţi civile medicale de specialitate </t>
  </si>
  <si>
    <t>Alte unitati</t>
  </si>
  <si>
    <t>Cap.7a  Numărul personalului cu studii medii, existent la sfârşitul anului, pe tipuri de unităţi sanitare</t>
  </si>
  <si>
    <t>d.c: femei</t>
  </si>
  <si>
    <t>ASISTENTI MEDICALI</t>
  </si>
  <si>
    <t>TOTAL AS.</t>
  </si>
  <si>
    <t>Asistenţi fiziokinetoterapeuţi</t>
  </si>
  <si>
    <t>Pers.sanitar auxiliar</t>
  </si>
  <si>
    <t>Alt per.mediu angajat</t>
  </si>
  <si>
    <t>As.med. obst.ginec. (moaşe)</t>
  </si>
  <si>
    <t>d.c:fem</t>
  </si>
  <si>
    <t>as.fizioterap.</t>
  </si>
  <si>
    <t>Cap.8  Numărul personalului sanitar existent la sfârşitul anului, după tipul programului de lucru</t>
  </si>
  <si>
    <t>d.c:normă întreagă</t>
  </si>
  <si>
    <t>din total (col.1, 2): personal angajat în spitale</t>
  </si>
  <si>
    <t>d.c: cu normă întreagă</t>
  </si>
  <si>
    <t>Cap.9  Numărul medicilor (exclusiv dentisti), după specialitatea medicală</t>
  </si>
  <si>
    <t>Specialitatea medicală</t>
  </si>
  <si>
    <t>din Total</t>
  </si>
  <si>
    <t>med.pt.copii</t>
  </si>
  <si>
    <t>medici rezidenti</t>
  </si>
  <si>
    <t>total</t>
  </si>
  <si>
    <t>din care femei</t>
  </si>
  <si>
    <t>d.c. femei</t>
  </si>
  <si>
    <t>Alergologie şi imunologie clinică</t>
  </si>
  <si>
    <t>A.T.I.</t>
  </si>
  <si>
    <t>Dermatovenerologie</t>
  </si>
  <si>
    <t>Endocrinologie</t>
  </si>
  <si>
    <t>Expertiza medicală a capacităţii de muncă</t>
  </si>
  <si>
    <t>Farmacologie clinică</t>
  </si>
  <si>
    <t>Genetică medicală</t>
  </si>
  <si>
    <t>Medicină de familie</t>
  </si>
  <si>
    <t>Medicină de urgenţă</t>
  </si>
  <si>
    <t>Medicină internă</t>
  </si>
  <si>
    <t>Medicina muncii</t>
  </si>
  <si>
    <t>20.</t>
  </si>
  <si>
    <t>Medicină sportivă</t>
  </si>
  <si>
    <t>21.</t>
  </si>
  <si>
    <t>22.</t>
  </si>
  <si>
    <t>23.</t>
  </si>
  <si>
    <t>24.</t>
  </si>
  <si>
    <t>Neurologie pediatrică</t>
  </si>
  <si>
    <t>25.</t>
  </si>
  <si>
    <t>Oncologie medicală</t>
  </si>
  <si>
    <t>26.</t>
  </si>
  <si>
    <t>27.</t>
  </si>
  <si>
    <t>Pneumologie</t>
  </si>
  <si>
    <t>28.</t>
  </si>
  <si>
    <t xml:space="preserve">Psihiatrie </t>
  </si>
  <si>
    <t>29.</t>
  </si>
  <si>
    <t xml:space="preserve">Psihiatrie pediatrică </t>
  </si>
  <si>
    <t>30.</t>
  </si>
  <si>
    <t>Radioterapie</t>
  </si>
  <si>
    <t>31.</t>
  </si>
  <si>
    <t>Recuperare, medicină fizică şi balneologie</t>
  </si>
  <si>
    <t>32.</t>
  </si>
  <si>
    <t>33.</t>
  </si>
  <si>
    <t>Chirurgie cardiovasculară</t>
  </si>
  <si>
    <t>34.</t>
  </si>
  <si>
    <t>Chirurgie generală</t>
  </si>
  <si>
    <t>35.</t>
  </si>
  <si>
    <t>Chirurgie orală şi maxilo- facială</t>
  </si>
  <si>
    <t>36.</t>
  </si>
  <si>
    <t>Chirurgie pediatrică</t>
  </si>
  <si>
    <t>37.</t>
  </si>
  <si>
    <t>Chirurgie plastică-microchir. reconstructivă</t>
  </si>
  <si>
    <t>38.</t>
  </si>
  <si>
    <t>chirurgie toracică</t>
  </si>
  <si>
    <t>39.</t>
  </si>
  <si>
    <t>Chirurgie vasculară</t>
  </si>
  <si>
    <t>40.</t>
  </si>
  <si>
    <t xml:space="preserve"> Neurochirurgie</t>
  </si>
  <si>
    <t>41.</t>
  </si>
  <si>
    <t>Obstetrică- ginecologie</t>
  </si>
  <si>
    <t>42.</t>
  </si>
  <si>
    <t>43.</t>
  </si>
  <si>
    <t>Ortopedie pediatrică</t>
  </si>
  <si>
    <t>44.</t>
  </si>
  <si>
    <t>Ortopedie şi traumatologie</t>
  </si>
  <si>
    <t>45.</t>
  </si>
  <si>
    <t>O.R.L.</t>
  </si>
  <si>
    <t>46.</t>
  </si>
  <si>
    <t xml:space="preserve"> Urologie</t>
  </si>
  <si>
    <t>47.</t>
  </si>
  <si>
    <t>Anatomie patologică</t>
  </si>
  <si>
    <t>48.</t>
  </si>
  <si>
    <t>Epidemiologie</t>
  </si>
  <si>
    <t>49.</t>
  </si>
  <si>
    <t>Igienă</t>
  </si>
  <si>
    <t>50.</t>
  </si>
  <si>
    <t>Medicină de laborator</t>
  </si>
  <si>
    <t>51.</t>
  </si>
  <si>
    <t xml:space="preserve"> Medicină legală</t>
  </si>
  <si>
    <t>52.</t>
  </si>
  <si>
    <t xml:space="preserve"> Medicină nucleară</t>
  </si>
  <si>
    <t>53.</t>
  </si>
  <si>
    <t>Radiologie – imagistică medicală</t>
  </si>
  <si>
    <t>54.</t>
  </si>
  <si>
    <t>Sănătate publică şi management</t>
  </si>
  <si>
    <t>55.</t>
  </si>
  <si>
    <t>Alta specialitate medicala</t>
  </si>
  <si>
    <t xml:space="preserve">Cap.11  Numărul sălilor de operaţii şi al procedurilor chirurgicale efectuate pacienţilor, în spitale </t>
  </si>
  <si>
    <t>d.c.după sediul unit.sanit:</t>
  </si>
  <si>
    <t>Săli de operaţii</t>
  </si>
  <si>
    <t>Total proceduri chirurgicale, d.c:</t>
  </si>
  <si>
    <t>- acordate pacienţilor internaţi (exclusiv caz.de zi)</t>
  </si>
  <si>
    <t>- acordate cazurilor de zi</t>
  </si>
  <si>
    <t>- acordate pacienţilor fără internare</t>
  </si>
  <si>
    <t xml:space="preserve">Cap.12  Numărul pacienţilor în spitale, după domiciliu </t>
  </si>
  <si>
    <t>Judeţul/ţara de domiciliu  a pacientului</t>
  </si>
  <si>
    <t xml:space="preserve">Internaţi </t>
  </si>
  <si>
    <t>Cazuri de zi (cap.1 col.7,rd.1,2)</t>
  </si>
  <si>
    <t>Nr. rând</t>
  </si>
  <si>
    <t>Jud/ţara-domic.pacient</t>
  </si>
  <si>
    <t>Total din cap.1 col.4,rd.1,2</t>
  </si>
  <si>
    <t>Om/zile sp.cap.1 col.6,rd.1,2</t>
  </si>
  <si>
    <t>  30.    </t>
  </si>
  <si>
    <t>Neamţ</t>
  </si>
  <si>
    <t>27</t>
  </si>
  <si>
    <t>Alba</t>
  </si>
  <si>
    <t>  31.    </t>
  </si>
  <si>
    <t>Olt</t>
  </si>
  <si>
    <t>28</t>
  </si>
  <si>
    <t>Arad</t>
  </si>
  <si>
    <t>  32.    </t>
  </si>
  <si>
    <t>Prahova</t>
  </si>
  <si>
    <t>29</t>
  </si>
  <si>
    <t>Argeş</t>
  </si>
  <si>
    <t>  33.    </t>
  </si>
  <si>
    <t>Satu-Mare</t>
  </si>
  <si>
    <t>30</t>
  </si>
  <si>
    <t>Bacău</t>
  </si>
  <si>
    <t>  34.    </t>
  </si>
  <si>
    <t>Sălaj</t>
  </si>
  <si>
    <t>31</t>
  </si>
  <si>
    <t>Bihor</t>
  </si>
  <si>
    <t>  35.    </t>
  </si>
  <si>
    <t>Sibiu</t>
  </si>
  <si>
    <t>32</t>
  </si>
  <si>
    <t>Bistriţa-Năsăud</t>
  </si>
  <si>
    <t>  36.    </t>
  </si>
  <si>
    <t>Suceava</t>
  </si>
  <si>
    <t>33</t>
  </si>
  <si>
    <t>Botoşani</t>
  </si>
  <si>
    <t>  37.    </t>
  </si>
  <si>
    <t>Teleorman</t>
  </si>
  <si>
    <t>34</t>
  </si>
  <si>
    <t>Braşov</t>
  </si>
  <si>
    <t>  38.    </t>
  </si>
  <si>
    <t>Timiş</t>
  </si>
  <si>
    <t>35</t>
  </si>
  <si>
    <t>Brăila</t>
  </si>
  <si>
    <t>  39.    </t>
  </si>
  <si>
    <t>Tulcea</t>
  </si>
  <si>
    <t>36</t>
  </si>
  <si>
    <t>Buzău</t>
  </si>
  <si>
    <t>  40.    </t>
  </si>
  <si>
    <t>Vaslui</t>
  </si>
  <si>
    <t>37</t>
  </si>
  <si>
    <t>Caraş-Severin</t>
  </si>
  <si>
    <t>  41.    </t>
  </si>
  <si>
    <t>Vâlcea</t>
  </si>
  <si>
    <t>38</t>
  </si>
  <si>
    <t>Călăraşi</t>
  </si>
  <si>
    <t>51</t>
  </si>
  <si>
    <t>  42.    </t>
  </si>
  <si>
    <t>Vrancea</t>
  </si>
  <si>
    <t>39</t>
  </si>
  <si>
    <t>Cluj</t>
  </si>
  <si>
    <t>  43.    </t>
  </si>
  <si>
    <t>Bucureşti</t>
  </si>
  <si>
    <t>40</t>
  </si>
  <si>
    <t>Constanţa</t>
  </si>
  <si>
    <t>  44.    </t>
  </si>
  <si>
    <t>Covasna</t>
  </si>
  <si>
    <t>  45.    </t>
  </si>
  <si>
    <t>Dâmboviţa</t>
  </si>
  <si>
    <t>15</t>
  </si>
  <si>
    <t>  46.    </t>
  </si>
  <si>
    <t>Dolj</t>
  </si>
  <si>
    <t>16</t>
  </si>
  <si>
    <t>  47.    </t>
  </si>
  <si>
    <t>Galaţi</t>
  </si>
  <si>
    <t>17</t>
  </si>
  <si>
    <t>  48.    </t>
  </si>
  <si>
    <t>Giurgiu</t>
  </si>
  <si>
    <t>52</t>
  </si>
  <si>
    <t>  49.    </t>
  </si>
  <si>
    <t>Gorj</t>
  </si>
  <si>
    <t>18</t>
  </si>
  <si>
    <t>  50.    </t>
  </si>
  <si>
    <t>Harghita</t>
  </si>
  <si>
    <t>19</t>
  </si>
  <si>
    <t>  51.    </t>
  </si>
  <si>
    <t>Hunedoara</t>
  </si>
  <si>
    <t>20</t>
  </si>
  <si>
    <t>  52.    </t>
  </si>
  <si>
    <t>Ialomiţa</t>
  </si>
  <si>
    <t>21</t>
  </si>
  <si>
    <t>  53.    </t>
  </si>
  <si>
    <t>Iaşi</t>
  </si>
  <si>
    <t>22</t>
  </si>
  <si>
    <t>  54.    </t>
  </si>
  <si>
    <t>Ilfov</t>
  </si>
  <si>
    <t>23</t>
  </si>
  <si>
    <t>  55.    </t>
  </si>
  <si>
    <t>Maramureş</t>
  </si>
  <si>
    <t>24</t>
  </si>
  <si>
    <t>  56.    </t>
  </si>
  <si>
    <t>Mehedinţi</t>
  </si>
  <si>
    <t>25</t>
  </si>
  <si>
    <t>  57.    </t>
  </si>
  <si>
    <t>Mureş</t>
  </si>
  <si>
    <t>26</t>
  </si>
  <si>
    <t>  58.    </t>
  </si>
  <si>
    <t xml:space="preserve">Cap.13 Asistenţa medicală de urgenţă </t>
  </si>
  <si>
    <t>Număr de autosanitare la sf.anului</t>
  </si>
  <si>
    <t>Număr de pacienţi</t>
  </si>
  <si>
    <t>(col.3+4)</t>
  </si>
  <si>
    <t>Transportaţi</t>
  </si>
  <si>
    <t>Asistaţi</t>
  </si>
  <si>
    <t>in mii lei</t>
  </si>
  <si>
    <t>din cheltuieli curente (col.2) pe surse de finantare</t>
  </si>
  <si>
    <t>Cheltuieli de capital</t>
  </si>
  <si>
    <t>Fonduri proprii</t>
  </si>
  <si>
    <t>din care din fonduri publice</t>
  </si>
  <si>
    <t>TOTAL CHELTUIELI</t>
  </si>
  <si>
    <t>Cheltuieli curente</t>
  </si>
  <si>
    <t>Bugetul de stat</t>
  </si>
  <si>
    <t>Bugetele locale si judetene</t>
  </si>
  <si>
    <t>Fondul National Unic de Asigurari Sociale de Sanatate</t>
  </si>
  <si>
    <t>Servicii medicale la domiciliu</t>
  </si>
  <si>
    <t>Donatii</t>
  </si>
  <si>
    <t>Total cheltuieli</t>
  </si>
  <si>
    <t>- de psihiatrie</t>
  </si>
  <si>
    <t>-de reabilitare</t>
  </si>
  <si>
    <t>-de specialitate</t>
  </si>
  <si>
    <t>17.    </t>
  </si>
  <si>
    <t>18.    </t>
  </si>
  <si>
    <t>19.    </t>
  </si>
  <si>
    <t>20.    </t>
  </si>
  <si>
    <t>21.    </t>
  </si>
  <si>
    <t>22.    </t>
  </si>
  <si>
    <t>23.    </t>
  </si>
  <si>
    <t>24.    </t>
  </si>
  <si>
    <t>25.    </t>
  </si>
  <si>
    <t>26.    </t>
  </si>
  <si>
    <t>27.    </t>
  </si>
  <si>
    <t>28.    </t>
  </si>
  <si>
    <t>29.    </t>
  </si>
  <si>
    <t>din care pe categorii principale de servicii</t>
  </si>
  <si>
    <t>servicii medicale de:</t>
  </si>
  <si>
    <t>servicii medicale paraclinice</t>
  </si>
  <si>
    <t>medicamente</t>
  </si>
  <si>
    <t>Cheltuieli curente din cap.14a, col.2</t>
  </si>
  <si>
    <t>spit.continua pt.cazuri acute si cronice</t>
  </si>
  <si>
    <t>spitalizare de zi</t>
  </si>
  <si>
    <t>recuperare, reabilitare</t>
  </si>
  <si>
    <t>ambulanta si transportul pacientilor</t>
  </si>
  <si>
    <t>urgenta</t>
  </si>
  <si>
    <t>preventie si sanatate publica</t>
  </si>
  <si>
    <t>total din care:</t>
  </si>
  <si>
    <r>
      <t xml:space="preserve">Număr formular </t>
    </r>
    <r>
      <rPr>
        <sz val="9"/>
        <rFont val="Courier New"/>
        <family val="3"/>
      </rPr>
      <t>└─┴─┘</t>
    </r>
    <r>
      <rPr>
        <sz val="14"/>
        <rFont val="Times New Roman"/>
        <family val="1"/>
      </rPr>
      <t xml:space="preserve">     </t>
    </r>
    <r>
      <rPr>
        <b/>
        <sz val="16"/>
        <rFont val="Times New Roman"/>
        <family val="1"/>
      </rPr>
      <t xml:space="preserve">Activitatea unităţilor sanitare </t>
    </r>
    <r>
      <rPr>
        <sz val="16"/>
        <rFont val="Times New Roman"/>
        <family val="1"/>
      </rPr>
      <t>în</t>
    </r>
    <r>
      <rPr>
        <sz val="14"/>
        <rFont val="Times New Roman"/>
        <family val="1"/>
      </rPr>
      <t xml:space="preserve"> </t>
    </r>
    <r>
      <rPr>
        <sz val="18"/>
        <rFont val="Times New Roman"/>
        <family val="1"/>
      </rPr>
      <t>anul 2010</t>
    </r>
  </si>
  <si>
    <t>Unităţi destinate persoanelor cu handicap, din care:</t>
  </si>
  <si>
    <t xml:space="preserve"> - centre de zi</t>
  </si>
  <si>
    <t xml:space="preserve">5.    </t>
  </si>
  <si>
    <t>Punste de lucru ale farmaciilor</t>
  </si>
  <si>
    <t>Centre de diagnostic şi tratament 4)</t>
  </si>
  <si>
    <t>Centre medicale de specialitate 4)</t>
  </si>
  <si>
    <t>Ambulatorii de specialitate 3)</t>
  </si>
  <si>
    <t>36.   </t>
  </si>
  <si>
    <t>37.   </t>
  </si>
  <si>
    <t>38.   </t>
  </si>
  <si>
    <t>Institute şi instituţii fără paturi</t>
  </si>
  <si>
    <t>Centre de sănătate cu paturi de spital</t>
  </si>
  <si>
    <t>Cap.1a  Numărul cabinetelor medicale care funcţionează în unele tipuri de unităţi sanitare</t>
  </si>
  <si>
    <t>Cabinete de medicină generală</t>
  </si>
  <si>
    <t>Cabinete Stomatologice</t>
  </si>
  <si>
    <t>Societăţi medicale civile</t>
  </si>
  <si>
    <t>Ambulatorii de specialitate</t>
  </si>
  <si>
    <t>Ambulatorii integrate spitalului</t>
  </si>
  <si>
    <t>xxxxxxxxxx</t>
  </si>
  <si>
    <t>Centre de sănătate de spital</t>
  </si>
  <si>
    <t>Unităţi destinate persoanelor cu handicap (exclusiv din centre de zi)</t>
  </si>
  <si>
    <t>3.     </t>
  </si>
  <si>
    <t>(exclus pt.cazuri   de zi)</t>
  </si>
  <si>
    <t>Paturi pentru spitalizare continuă</t>
  </si>
  <si>
    <t>Paturi pentru copii</t>
  </si>
  <si>
    <t>Paturi pentru bolnavi cronici</t>
  </si>
  <si>
    <t>TOTAL, din care:</t>
  </si>
  <si>
    <t xml:space="preserve">7.    </t>
  </si>
  <si>
    <t>9.   </t>
  </si>
  <si>
    <t xml:space="preserve">    -chirurgie oncologica</t>
  </si>
  <si>
    <t xml:space="preserve">      -chirurgie endocrină</t>
  </si>
  <si>
    <t>Puncte de lucru ale farmaciilor</t>
  </si>
  <si>
    <t>din care: feminin</t>
  </si>
  <si>
    <t>sub 1 an</t>
  </si>
  <si>
    <t>1 an</t>
  </si>
  <si>
    <t>2 ani</t>
  </si>
  <si>
    <t>3 ani şi peste</t>
  </si>
  <si>
    <t>Număr copii îbscrişi, din care pe vârste</t>
  </si>
  <si>
    <t>Număr copii - zile</t>
  </si>
  <si>
    <t>25.                 </t>
  </si>
  <si>
    <t>26.                 </t>
  </si>
  <si>
    <t>Centre de sănătate mintală</t>
  </si>
  <si>
    <t>27.                 </t>
  </si>
  <si>
    <t>tomografie computerizată       (aparate TC)</t>
  </si>
  <si>
    <t>Aparate          Gamma</t>
  </si>
  <si>
    <t>rezonanţă magnetică (aparate RMN)</t>
  </si>
  <si>
    <t>angiografie digitală      (aparate DSA)</t>
  </si>
  <si>
    <t>mărunţirea calculilor renali –litotriptor   (aparate LSI)</t>
  </si>
  <si>
    <t xml:space="preserve"> mamografii</t>
  </si>
  <si>
    <t>Nr. rand</t>
  </si>
  <si>
    <t>Cod judeţ/   ţara de domociliu a pacientului</t>
  </si>
  <si>
    <t>Cod judeţ/     ţara de domociliu a pacientului</t>
  </si>
  <si>
    <t xml:space="preserve">  - de psihiatrie</t>
  </si>
  <si>
    <t xml:space="preserve">  -de reabilitare</t>
  </si>
  <si>
    <t xml:space="preserve"> -de specialitate</t>
  </si>
  <si>
    <t>Unităţi pentru persoanele cu handicap</t>
  </si>
  <si>
    <t>Societati private de asigurari</t>
  </si>
  <si>
    <t>d.c.diagnos- ticare imagistica</t>
  </si>
  <si>
    <t>Servicii de control medical profilactic</t>
  </si>
  <si>
    <t>din care:    servicii    destinate mamei şi copilului</t>
  </si>
  <si>
    <t>Imunizări</t>
  </si>
  <si>
    <t>Servicii medicale de specialitate</t>
  </si>
  <si>
    <t>Servicii Stomatologice</t>
  </si>
  <si>
    <t>Servicii medicale de recuperare-reabilitare</t>
  </si>
  <si>
    <t>Servicii medicale de îngrijire la domiciliu</t>
  </si>
  <si>
    <t>Servicii medicale de planificare familială</t>
  </si>
  <si>
    <t>Servicii de ambulanţă şi transposturl pacienţilor</t>
  </si>
  <si>
    <t>Servicii medicale de urgenţă</t>
  </si>
  <si>
    <t>Servicii medicale paraclinice</t>
  </si>
  <si>
    <t>din care: diagnos- ticare imagistică</t>
  </si>
  <si>
    <t>Cheltuieli curente (din cap.14b col.2)</t>
  </si>
  <si>
    <t>30.    </t>
  </si>
  <si>
    <t>31.    </t>
  </si>
  <si>
    <t>Cap.14a CHETUIELILE UNITATILOR SANITARE CU PATURI IN ANUL FINANCIAR 2009, PE SURSE DE FINANTARE, CATEGORII DE CHELTUIELI SI TIPURI DE UNITATI</t>
  </si>
  <si>
    <t>Cap.14b Cheltuielile unitatilor sanitare care acorda asistenta medicala ambulatorie,in anul financiar 2009, pe surse de finantare, categorii de cheltuieli si tipuri de unitati</t>
  </si>
  <si>
    <t>Cap.15a CHETUIELILE UNITATILOR SANITARE CU PATURI IN ANUL FINANCIAR 2009, PE TIPURI DE UNITATI SI SERVICII</t>
  </si>
  <si>
    <t>Cap.15b Cheltuielile unitatilor sanitare care acorda asistenta medicala ambulatorie,in anul financiar 2009, pe tipuri de unitati si servicii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</si>
</sst>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0"/>
      <name val="Arial"/>
      <family val="0"/>
    </font>
    <font>
      <sz val="10"/>
      <name val="Times New Roman"/>
      <family val="1"/>
    </font>
    <font>
      <sz val="9"/>
      <name val="Courier New"/>
      <family val="3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3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0"/>
    </font>
    <font>
      <sz val="9"/>
      <name val="Times New Roman"/>
      <family val="1"/>
    </font>
    <font>
      <vertAlign val="superscript"/>
      <sz val="8"/>
      <name val="Times New Roman"/>
      <family val="1"/>
    </font>
    <font>
      <b/>
      <sz val="7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sz val="6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1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Arial"/>
      <family val="2"/>
    </font>
    <font>
      <b/>
      <sz val="7"/>
      <color indexed="8"/>
      <name val="Times New Roman"/>
      <family val="1"/>
    </font>
    <font>
      <b/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2" fillId="2" borderId="1" xfId="0" applyFont="1" applyFill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wrapText="1"/>
      <protection/>
    </xf>
    <xf numFmtId="0" fontId="0" fillId="0" borderId="1" xfId="0" applyBorder="1" applyAlignment="1" applyProtection="1">
      <alignment/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0" fontId="22" fillId="0" borderId="0" xfId="0" applyFont="1" applyAlignment="1" applyProtection="1">
      <alignment/>
      <protection/>
    </xf>
    <xf numFmtId="0" fontId="14" fillId="0" borderId="3" xfId="0" applyFont="1" applyBorder="1" applyAlignment="1" applyProtection="1">
      <alignment wrapText="1"/>
      <protection locked="0"/>
    </xf>
    <xf numFmtId="0" fontId="14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wrapText="1"/>
      <protection locked="0"/>
    </xf>
    <xf numFmtId="0" fontId="21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/>
      <protection locked="0"/>
    </xf>
    <xf numFmtId="0" fontId="22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0" fillId="3" borderId="1" xfId="0" applyFont="1" applyFill="1" applyBorder="1" applyAlignment="1" applyProtection="1">
      <alignment wrapText="1"/>
      <protection/>
    </xf>
    <xf numFmtId="0" fontId="26" fillId="2" borderId="1" xfId="0" applyFont="1" applyFill="1" applyBorder="1" applyAlignment="1" applyProtection="1">
      <alignment wrapText="1"/>
      <protection locked="0"/>
    </xf>
    <xf numFmtId="0" fontId="12" fillId="2" borderId="4" xfId="0" applyFont="1" applyFill="1" applyBorder="1" applyAlignment="1" applyProtection="1">
      <alignment wrapText="1"/>
      <protection locked="0"/>
    </xf>
    <xf numFmtId="0" fontId="26" fillId="2" borderId="4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right" wrapText="1"/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right" wrapText="1"/>
      <protection locked="0"/>
    </xf>
    <xf numFmtId="0" fontId="10" fillId="2" borderId="0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/>
      <protection/>
    </xf>
    <xf numFmtId="0" fontId="14" fillId="4" borderId="0" xfId="0" applyFont="1" applyFill="1" applyBorder="1" applyAlignment="1" applyProtection="1">
      <alignment wrapText="1"/>
      <protection/>
    </xf>
    <xf numFmtId="0" fontId="10" fillId="2" borderId="0" xfId="0" applyFont="1" applyFill="1" applyBorder="1" applyAlignment="1" applyProtection="1">
      <alignment wrapText="1"/>
      <protection/>
    </xf>
    <xf numFmtId="0" fontId="12" fillId="2" borderId="0" xfId="0" applyFont="1" applyFill="1" applyBorder="1" applyAlignment="1" applyProtection="1">
      <alignment wrapText="1"/>
      <protection/>
    </xf>
    <xf numFmtId="0" fontId="26" fillId="2" borderId="0" xfId="0" applyFont="1" applyFill="1" applyBorder="1" applyAlignment="1" applyProtection="1">
      <alignment wrapText="1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8" fillId="2" borderId="0" xfId="0" applyFont="1" applyFill="1" applyAlignment="1" applyProtection="1">
      <alignment horizontal="left"/>
      <protection/>
    </xf>
    <xf numFmtId="0" fontId="29" fillId="0" borderId="1" xfId="0" applyFont="1" applyFill="1" applyBorder="1" applyAlignment="1" applyProtection="1">
      <alignment horizontal="right" wrapText="1"/>
      <protection locked="0"/>
    </xf>
    <xf numFmtId="0" fontId="23" fillId="0" borderId="1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alignment horizontal="right" wrapText="1"/>
      <protection locked="0"/>
    </xf>
    <xf numFmtId="0" fontId="31" fillId="0" borderId="1" xfId="0" applyFont="1" applyFill="1" applyBorder="1" applyAlignment="1" applyProtection="1">
      <alignment horizontal="right" wrapText="1"/>
      <protection locked="0"/>
    </xf>
    <xf numFmtId="0" fontId="32" fillId="0" borderId="1" xfId="0" applyFont="1" applyFill="1" applyBorder="1" applyAlignment="1" applyProtection="1">
      <alignment horizontal="right" wrapText="1"/>
      <protection locked="0"/>
    </xf>
    <xf numFmtId="0" fontId="33" fillId="0" borderId="1" xfId="0" applyFont="1" applyFill="1" applyBorder="1" applyAlignment="1" applyProtection="1">
      <alignment horizontal="right" wrapText="1"/>
      <protection locked="0"/>
    </xf>
    <xf numFmtId="0" fontId="34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0" borderId="1" xfId="0" applyFont="1" applyFill="1" applyBorder="1" applyAlignment="1" applyProtection="1">
      <alignment horizontal="right" wrapText="1"/>
      <protection locked="0"/>
    </xf>
    <xf numFmtId="0" fontId="28" fillId="0" borderId="1" xfId="0" applyFont="1" applyFill="1" applyBorder="1" applyAlignment="1" applyProtection="1">
      <alignment horizontal="right" wrapText="1"/>
      <protection locked="0"/>
    </xf>
    <xf numFmtId="0" fontId="37" fillId="0" borderId="1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1" xfId="0" applyFont="1" applyFill="1" applyBorder="1" applyAlignment="1" applyProtection="1">
      <alignment horizontal="right" wrapText="1"/>
      <protection locked="0"/>
    </xf>
    <xf numFmtId="0" fontId="36" fillId="0" borderId="1" xfId="0" applyFont="1" applyBorder="1" applyAlignment="1" applyProtection="1">
      <alignment/>
      <protection locked="0"/>
    </xf>
    <xf numFmtId="0" fontId="39" fillId="0" borderId="1" xfId="0" applyFont="1" applyFill="1" applyBorder="1" applyAlignment="1" applyProtection="1">
      <alignment horizontal="right" wrapText="1"/>
      <protection locked="0"/>
    </xf>
    <xf numFmtId="0" fontId="12" fillId="2" borderId="5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1" fillId="2" borderId="5" xfId="0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0" fontId="29" fillId="2" borderId="1" xfId="0" applyFont="1" applyFill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horizontal="left" wrapText="1"/>
      <protection locked="0"/>
    </xf>
    <xf numFmtId="0" fontId="21" fillId="2" borderId="1" xfId="0" applyFont="1" applyFill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26" fillId="0" borderId="0" xfId="0" applyFont="1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/>
      <protection locked="0"/>
    </xf>
    <xf numFmtId="0" fontId="34" fillId="0" borderId="1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textRotation="90" wrapText="1"/>
      <protection/>
    </xf>
    <xf numFmtId="0" fontId="0" fillId="0" borderId="0" xfId="0" applyFill="1" applyBorder="1" applyAlignment="1" applyProtection="1">
      <alignment textRotation="90" wrapText="1"/>
      <protection/>
    </xf>
    <xf numFmtId="0" fontId="1" fillId="0" borderId="0" xfId="0" applyFont="1" applyFill="1" applyBorder="1" applyAlignment="1" applyProtection="1">
      <alignment horizontal="center" textRotation="90" wrapText="1"/>
      <protection/>
    </xf>
    <xf numFmtId="0" fontId="0" fillId="0" borderId="0" xfId="0" applyFill="1" applyBorder="1" applyAlignment="1" applyProtection="1">
      <alignment horizontal="center" textRotation="90" wrapText="1"/>
      <protection/>
    </xf>
    <xf numFmtId="0" fontId="1" fillId="0" borderId="0" xfId="0" applyFont="1" applyFill="1" applyBorder="1" applyAlignment="1" applyProtection="1">
      <alignment vertical="center" textRotation="90" wrapText="1"/>
      <protection/>
    </xf>
    <xf numFmtId="0" fontId="0" fillId="0" borderId="0" xfId="0" applyFill="1" applyBorder="1" applyAlignment="1" applyProtection="1">
      <alignment vertical="center" textRotation="90" wrapText="1"/>
      <protection/>
    </xf>
    <xf numFmtId="0" fontId="26" fillId="0" borderId="0" xfId="0" applyFont="1" applyFill="1" applyBorder="1" applyAlignment="1" applyProtection="1">
      <alignment horizontal="right" wrapText="1"/>
      <protection/>
    </xf>
    <xf numFmtId="0" fontId="3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2" fillId="2" borderId="6" xfId="0" applyFont="1" applyFill="1" applyBorder="1" applyAlignment="1" applyProtection="1">
      <alignment wrapText="1"/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15" fillId="0" borderId="7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 wrapText="1"/>
      <protection locked="0"/>
    </xf>
    <xf numFmtId="0" fontId="15" fillId="0" borderId="8" xfId="0" applyFont="1" applyBorder="1" applyAlignment="1" applyProtection="1">
      <alignment wrapText="1"/>
      <protection locked="0"/>
    </xf>
    <xf numFmtId="0" fontId="12" fillId="2" borderId="7" xfId="0" applyFont="1" applyFill="1" applyBorder="1" applyAlignment="1" applyProtection="1">
      <alignment wrapText="1"/>
      <protection locked="0"/>
    </xf>
    <xf numFmtId="0" fontId="12" fillId="2" borderId="8" xfId="0" applyFont="1" applyFill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21" fillId="2" borderId="6" xfId="0" applyFont="1" applyFill="1" applyBorder="1" applyAlignment="1" applyProtection="1">
      <alignment wrapText="1"/>
      <protection locked="0"/>
    </xf>
    <xf numFmtId="0" fontId="21" fillId="2" borderId="7" xfId="0" applyFont="1" applyFill="1" applyBorder="1" applyAlignment="1" applyProtection="1">
      <alignment wrapText="1"/>
      <protection locked="0"/>
    </xf>
    <xf numFmtId="0" fontId="21" fillId="2" borderId="8" xfId="0" applyFont="1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right" wrapText="1"/>
      <protection locked="0"/>
    </xf>
    <xf numFmtId="0" fontId="27" fillId="0" borderId="0" xfId="0" applyFont="1" applyFill="1" applyBorder="1" applyAlignment="1" applyProtection="1">
      <alignment horizontal="right" wrapText="1"/>
      <protection locked="0"/>
    </xf>
    <xf numFmtId="0" fontId="26" fillId="0" borderId="6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10" fillId="0" borderId="6" xfId="0" applyFont="1" applyFill="1" applyBorder="1" applyAlignment="1" applyProtection="1">
      <alignment horizontal="right" wrapText="1"/>
      <protection locked="0"/>
    </xf>
    <xf numFmtId="0" fontId="14" fillId="0" borderId="10" xfId="0" applyFont="1" applyFill="1" applyBorder="1" applyAlignment="1" applyProtection="1">
      <alignment wrapText="1"/>
      <protection locked="0"/>
    </xf>
    <xf numFmtId="0" fontId="10" fillId="3" borderId="7" xfId="0" applyFont="1" applyFill="1" applyBorder="1" applyAlignment="1" applyProtection="1">
      <alignment wrapText="1"/>
      <protection/>
    </xf>
    <xf numFmtId="0" fontId="26" fillId="2" borderId="7" xfId="0" applyFont="1" applyFill="1" applyBorder="1" applyAlignment="1" applyProtection="1">
      <alignment wrapText="1"/>
      <protection locked="0"/>
    </xf>
    <xf numFmtId="0" fontId="26" fillId="0" borderId="8" xfId="0" applyFont="1" applyFill="1" applyBorder="1" applyAlignment="1" applyProtection="1">
      <alignment wrapText="1"/>
      <protection locked="0"/>
    </xf>
    <xf numFmtId="0" fontId="12" fillId="2" borderId="11" xfId="0" applyFont="1" applyFill="1" applyBorder="1" applyAlignment="1" applyProtection="1">
      <alignment wrapText="1"/>
      <protection locked="0"/>
    </xf>
    <xf numFmtId="0" fontId="12" fillId="2" borderId="12" xfId="0" applyFont="1" applyFill="1" applyBorder="1" applyAlignment="1" applyProtection="1">
      <alignment wrapText="1"/>
      <protection locked="0"/>
    </xf>
    <xf numFmtId="0" fontId="21" fillId="2" borderId="11" xfId="0" applyFont="1" applyFill="1" applyBorder="1" applyAlignment="1" applyProtection="1">
      <alignment wrapText="1"/>
      <protection locked="0"/>
    </xf>
    <xf numFmtId="0" fontId="21" fillId="2" borderId="12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/>
    </xf>
    <xf numFmtId="0" fontId="12" fillId="2" borderId="14" xfId="0" applyFont="1" applyFill="1" applyBorder="1" applyAlignment="1" applyProtection="1">
      <alignment wrapText="1"/>
      <protection/>
    </xf>
    <xf numFmtId="0" fontId="26" fillId="2" borderId="14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34" fillId="0" borderId="6" xfId="0" applyFont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ill="1" applyBorder="1" applyAlignment="1" applyProtection="1">
      <alignment/>
      <protection locked="0"/>
    </xf>
    <xf numFmtId="0" fontId="8" fillId="2" borderId="14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40" fillId="0" borderId="14" xfId="0" applyFont="1" applyFill="1" applyBorder="1" applyAlignment="1" applyProtection="1">
      <alignment/>
      <protection/>
    </xf>
    <xf numFmtId="0" fontId="40" fillId="0" borderId="15" xfId="0" applyFont="1" applyFill="1" applyBorder="1" applyAlignment="1" applyProtection="1">
      <alignment/>
      <protection/>
    </xf>
    <xf numFmtId="0" fontId="40" fillId="0" borderId="2" xfId="0" applyFont="1" applyFill="1" applyBorder="1" applyAlignment="1" applyProtection="1">
      <alignment/>
      <protection/>
    </xf>
    <xf numFmtId="0" fontId="37" fillId="0" borderId="6" xfId="0" applyFont="1" applyBorder="1" applyAlignment="1" applyProtection="1">
      <alignment/>
      <protection locked="0"/>
    </xf>
    <xf numFmtId="0" fontId="36" fillId="0" borderId="6" xfId="0" applyFont="1" applyBorder="1" applyAlignment="1" applyProtection="1">
      <alignment/>
      <protection locked="0"/>
    </xf>
    <xf numFmtId="0" fontId="12" fillId="2" borderId="16" xfId="0" applyFont="1" applyFill="1" applyBorder="1" applyAlignment="1" applyProtection="1">
      <alignment wrapText="1"/>
      <protection locked="0"/>
    </xf>
    <xf numFmtId="0" fontId="12" fillId="2" borderId="17" xfId="0" applyFont="1" applyFill="1" applyBorder="1" applyAlignment="1" applyProtection="1">
      <alignment wrapText="1"/>
      <protection locked="0"/>
    </xf>
    <xf numFmtId="0" fontId="12" fillId="2" borderId="18" xfId="0" applyFont="1" applyFill="1" applyBorder="1" applyAlignment="1" applyProtection="1">
      <alignment wrapText="1"/>
      <protection locked="0"/>
    </xf>
    <xf numFmtId="0" fontId="12" fillId="2" borderId="19" xfId="0" applyFont="1" applyFill="1" applyBorder="1" applyAlignment="1" applyProtection="1">
      <alignment wrapText="1"/>
      <protection locked="0"/>
    </xf>
    <xf numFmtId="0" fontId="12" fillId="2" borderId="20" xfId="0" applyFont="1" applyFill="1" applyBorder="1" applyAlignment="1" applyProtection="1">
      <alignment wrapText="1"/>
      <protection locked="0"/>
    </xf>
    <xf numFmtId="0" fontId="12" fillId="2" borderId="21" xfId="0" applyFont="1" applyFill="1" applyBorder="1" applyAlignment="1" applyProtection="1">
      <alignment wrapText="1"/>
      <protection locked="0"/>
    </xf>
    <xf numFmtId="0" fontId="35" fillId="2" borderId="19" xfId="0" applyFont="1" applyFill="1" applyBorder="1" applyAlignment="1" applyProtection="1">
      <alignment wrapText="1"/>
      <protection locked="0"/>
    </xf>
    <xf numFmtId="0" fontId="35" fillId="2" borderId="20" xfId="0" applyFont="1" applyFill="1" applyBorder="1" applyAlignment="1" applyProtection="1">
      <alignment wrapText="1"/>
      <protection locked="0"/>
    </xf>
    <xf numFmtId="0" fontId="35" fillId="2" borderId="21" xfId="0" applyFont="1" applyFill="1" applyBorder="1" applyAlignment="1" applyProtection="1">
      <alignment wrapText="1"/>
      <protection locked="0"/>
    </xf>
    <xf numFmtId="0" fontId="41" fillId="2" borderId="19" xfId="0" applyFont="1" applyFill="1" applyBorder="1" applyAlignment="1" applyProtection="1">
      <alignment wrapText="1"/>
      <protection locked="0"/>
    </xf>
    <xf numFmtId="0" fontId="41" fillId="2" borderId="20" xfId="0" applyFont="1" applyFill="1" applyBorder="1" applyAlignment="1" applyProtection="1">
      <alignment wrapText="1"/>
      <protection locked="0"/>
    </xf>
    <xf numFmtId="0" fontId="41" fillId="2" borderId="21" xfId="0" applyFont="1" applyFill="1" applyBorder="1" applyAlignment="1" applyProtection="1">
      <alignment wrapText="1"/>
      <protection locked="0"/>
    </xf>
    <xf numFmtId="0" fontId="12" fillId="2" borderId="22" xfId="0" applyFont="1" applyFill="1" applyBorder="1" applyAlignment="1" applyProtection="1">
      <alignment wrapText="1"/>
      <protection locked="0"/>
    </xf>
    <xf numFmtId="0" fontId="12" fillId="2" borderId="23" xfId="0" applyFont="1" applyFill="1" applyBorder="1" applyAlignment="1" applyProtection="1">
      <alignment wrapText="1"/>
      <protection locked="0"/>
    </xf>
    <xf numFmtId="0" fontId="12" fillId="2" borderId="24" xfId="0" applyFont="1" applyFill="1" applyBorder="1" applyAlignment="1" applyProtection="1">
      <alignment wrapText="1"/>
      <protection locked="0"/>
    </xf>
    <xf numFmtId="0" fontId="26" fillId="2" borderId="6" xfId="0" applyFont="1" applyFill="1" applyBorder="1" applyAlignment="1" applyProtection="1">
      <alignment wrapText="1"/>
      <protection locked="0"/>
    </xf>
    <xf numFmtId="0" fontId="21" fillId="2" borderId="7" xfId="0" applyFont="1" applyFill="1" applyBorder="1" applyAlignment="1" applyProtection="1">
      <alignment horizontal="left" wrapText="1"/>
      <protection locked="0"/>
    </xf>
    <xf numFmtId="0" fontId="21" fillId="2" borderId="7" xfId="0" applyFont="1" applyFill="1" applyBorder="1" applyAlignment="1" applyProtection="1">
      <alignment horizontal="right" wrapText="1"/>
      <protection locked="0"/>
    </xf>
    <xf numFmtId="0" fontId="26" fillId="2" borderId="8" xfId="0" applyFont="1" applyFill="1" applyBorder="1" applyAlignment="1" applyProtection="1">
      <alignment wrapText="1"/>
      <protection locked="0"/>
    </xf>
    <xf numFmtId="0" fontId="43" fillId="0" borderId="0" xfId="0" applyFont="1" applyFill="1" applyBorder="1" applyAlignment="1" applyProtection="1">
      <alignment horizontal="left" wrapText="1"/>
      <protection/>
    </xf>
    <xf numFmtId="0" fontId="43" fillId="0" borderId="0" xfId="0" applyFont="1" applyFill="1" applyBorder="1" applyAlignment="1" applyProtection="1">
      <alignment horizontal="right" wrapText="1"/>
      <protection/>
    </xf>
    <xf numFmtId="0" fontId="9" fillId="0" borderId="2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/>
    </xf>
    <xf numFmtId="0" fontId="9" fillId="0" borderId="7" xfId="0" applyFont="1" applyBorder="1" applyAlignment="1" applyProtection="1">
      <alignment/>
      <protection locked="0"/>
    </xf>
    <xf numFmtId="0" fontId="9" fillId="0" borderId="2" xfId="0" applyFont="1" applyBorder="1" applyAlignment="1" applyProtection="1">
      <alignment/>
      <protection locked="0"/>
    </xf>
    <xf numFmtId="0" fontId="12" fillId="2" borderId="26" xfId="0" applyFont="1" applyFill="1" applyBorder="1" applyAlignment="1" applyProtection="1">
      <alignment wrapText="1"/>
      <protection locked="0"/>
    </xf>
    <xf numFmtId="0" fontId="12" fillId="2" borderId="25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2" fillId="0" borderId="7" xfId="0" applyFont="1" applyFill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2" fillId="0" borderId="11" xfId="0" applyFont="1" applyFill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Fill="1" applyAlignment="1" applyProtection="1" quotePrefix="1">
      <alignment horizontal="left"/>
      <protection/>
    </xf>
    <xf numFmtId="0" fontId="8" fillId="5" borderId="2" xfId="0" applyFont="1" applyFill="1" applyBorder="1" applyAlignment="1" applyProtection="1">
      <alignment horizontal="left"/>
      <protection/>
    </xf>
    <xf numFmtId="0" fontId="9" fillId="5" borderId="2" xfId="0" applyFont="1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10" fillId="5" borderId="27" xfId="0" applyFont="1" applyFill="1" applyBorder="1" applyAlignment="1" applyProtection="1">
      <alignment horizontal="center" wrapText="1"/>
      <protection/>
    </xf>
    <xf numFmtId="0" fontId="10" fillId="5" borderId="28" xfId="0" applyFont="1" applyFill="1" applyBorder="1" applyAlignment="1" applyProtection="1">
      <alignment horizontal="center" wrapText="1"/>
      <protection/>
    </xf>
    <xf numFmtId="0" fontId="10" fillId="5" borderId="29" xfId="0" applyFont="1" applyFill="1" applyBorder="1" applyAlignment="1" applyProtection="1">
      <alignment horizontal="center" wrapText="1"/>
      <protection/>
    </xf>
    <xf numFmtId="0" fontId="10" fillId="5" borderId="5" xfId="0" applyFont="1" applyFill="1" applyBorder="1" applyAlignment="1" applyProtection="1">
      <alignment horizontal="center" wrapText="1"/>
      <protection/>
    </xf>
    <xf numFmtId="0" fontId="10" fillId="5" borderId="30" xfId="0" applyFont="1" applyFill="1" applyBorder="1" applyAlignment="1" applyProtection="1">
      <alignment horizontal="center" wrapText="1"/>
      <protection/>
    </xf>
    <xf numFmtId="0" fontId="10" fillId="5" borderId="31" xfId="0" applyFont="1" applyFill="1" applyBorder="1" applyAlignment="1" applyProtection="1">
      <alignment horizontal="left"/>
      <protection/>
    </xf>
    <xf numFmtId="0" fontId="10" fillId="5" borderId="32" xfId="0" applyFont="1" applyFill="1" applyBorder="1" applyAlignment="1" applyProtection="1">
      <alignment horizontal="center" wrapText="1"/>
      <protection/>
    </xf>
    <xf numFmtId="0" fontId="10" fillId="5" borderId="31" xfId="0" applyFont="1" applyFill="1" applyBorder="1" applyAlignment="1" applyProtection="1">
      <alignment horizontal="center" wrapText="1"/>
      <protection/>
    </xf>
    <xf numFmtId="0" fontId="10" fillId="5" borderId="33" xfId="0" applyFont="1" applyFill="1" applyBorder="1" applyAlignment="1" applyProtection="1">
      <alignment horizontal="center" wrapText="1"/>
      <protection/>
    </xf>
    <xf numFmtId="0" fontId="11" fillId="5" borderId="30" xfId="0" applyFont="1" applyFill="1" applyBorder="1" applyAlignment="1" applyProtection="1">
      <alignment horizontal="center"/>
      <protection/>
    </xf>
    <xf numFmtId="0" fontId="11" fillId="5" borderId="31" xfId="0" applyFont="1" applyFill="1" applyBorder="1" applyAlignment="1" applyProtection="1">
      <alignment horizontal="center" wrapText="1"/>
      <protection/>
    </xf>
    <xf numFmtId="0" fontId="11" fillId="5" borderId="33" xfId="0" applyFont="1" applyFill="1" applyBorder="1" applyAlignment="1" applyProtection="1">
      <alignment horizontal="center" wrapText="1"/>
      <protection/>
    </xf>
    <xf numFmtId="0" fontId="10" fillId="5" borderId="1" xfId="0" applyFont="1" applyFill="1" applyBorder="1" applyAlignment="1" applyProtection="1">
      <alignment horizontal="center"/>
      <protection/>
    </xf>
    <xf numFmtId="0" fontId="10" fillId="5" borderId="1" xfId="0" applyFont="1" applyFill="1" applyBorder="1" applyAlignment="1" applyProtection="1">
      <alignment/>
      <protection/>
    </xf>
    <xf numFmtId="0" fontId="13" fillId="5" borderId="1" xfId="0" applyFont="1" applyFill="1" applyBorder="1" applyAlignment="1" applyProtection="1" quotePrefix="1">
      <alignment horizontal="left"/>
      <protection/>
    </xf>
    <xf numFmtId="0" fontId="11" fillId="5" borderId="1" xfId="0" applyFont="1" applyFill="1" applyBorder="1" applyAlignment="1" applyProtection="1">
      <alignment/>
      <protection/>
    </xf>
    <xf numFmtId="0" fontId="11" fillId="5" borderId="1" xfId="0" applyFont="1" applyFill="1" applyBorder="1" applyAlignment="1" applyProtection="1" quotePrefix="1">
      <alignment horizontal="left"/>
      <protection/>
    </xf>
    <xf numFmtId="0" fontId="10" fillId="5" borderId="1" xfId="0" applyFont="1" applyFill="1" applyBorder="1" applyAlignment="1" applyProtection="1" quotePrefix="1">
      <alignment horizontal="center"/>
      <protection/>
    </xf>
    <xf numFmtId="0" fontId="11" fillId="5" borderId="1" xfId="0" applyFont="1" applyFill="1" applyBorder="1" applyAlignment="1" applyProtection="1">
      <alignment horizontal="left"/>
      <protection/>
    </xf>
    <xf numFmtId="0" fontId="11" fillId="5" borderId="26" xfId="0" applyFont="1" applyFill="1" applyBorder="1" applyAlignment="1" applyProtection="1">
      <alignment/>
      <protection/>
    </xf>
    <xf numFmtId="0" fontId="10" fillId="5" borderId="7" xfId="0" applyFont="1" applyFill="1" applyBorder="1" applyAlignment="1" applyProtection="1" quotePrefix="1">
      <alignment horizontal="center"/>
      <protection/>
    </xf>
    <xf numFmtId="0" fontId="11" fillId="5" borderId="7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 quotePrefix="1">
      <alignment horizontal="left"/>
      <protection/>
    </xf>
    <xf numFmtId="0" fontId="11" fillId="5" borderId="0" xfId="0" applyFont="1" applyFill="1" applyBorder="1" applyAlignment="1" applyProtection="1">
      <alignment/>
      <protection/>
    </xf>
    <xf numFmtId="0" fontId="10" fillId="5" borderId="34" xfId="0" applyFont="1" applyFill="1" applyBorder="1" applyAlignment="1" applyProtection="1">
      <alignment horizontal="center"/>
      <protection/>
    </xf>
    <xf numFmtId="0" fontId="10" fillId="5" borderId="35" xfId="0" applyFont="1" applyFill="1" applyBorder="1" applyAlignment="1" applyProtection="1">
      <alignment horizontal="center"/>
      <protection/>
    </xf>
    <xf numFmtId="0" fontId="10" fillId="5" borderId="36" xfId="0" applyFont="1" applyFill="1" applyBorder="1" applyAlignment="1" applyProtection="1">
      <alignment horizontal="center"/>
      <protection/>
    </xf>
    <xf numFmtId="0" fontId="10" fillId="5" borderId="37" xfId="0" applyFont="1" applyFill="1" applyBorder="1" applyAlignment="1" applyProtection="1">
      <alignment horizontal="center"/>
      <protection/>
    </xf>
    <xf numFmtId="0" fontId="10" fillId="5" borderId="2" xfId="0" applyFont="1" applyFill="1" applyBorder="1" applyAlignment="1" applyProtection="1">
      <alignment wrapText="1"/>
      <protection/>
    </xf>
    <xf numFmtId="0" fontId="12" fillId="5" borderId="2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 locked="0"/>
    </xf>
    <xf numFmtId="0" fontId="1" fillId="5" borderId="2" xfId="0" applyFont="1" applyFill="1" applyBorder="1" applyAlignment="1" applyProtection="1">
      <alignment wrapText="1"/>
      <protection/>
    </xf>
    <xf numFmtId="0" fontId="10" fillId="5" borderId="7" xfId="0" applyFont="1" applyFill="1" applyBorder="1" applyAlignment="1" applyProtection="1">
      <alignment horizontal="center" wrapText="1"/>
      <protection/>
    </xf>
    <xf numFmtId="0" fontId="12" fillId="5" borderId="8" xfId="0" applyFont="1" applyFill="1" applyBorder="1" applyAlignment="1" applyProtection="1">
      <alignment horizontal="center" wrapText="1"/>
      <protection locked="0"/>
    </xf>
    <xf numFmtId="0" fontId="10" fillId="5" borderId="38" xfId="0" applyFont="1" applyFill="1" applyBorder="1" applyAlignment="1" applyProtection="1">
      <alignment horizontal="center" wrapText="1"/>
      <protection/>
    </xf>
    <xf numFmtId="0" fontId="10" fillId="5" borderId="39" xfId="0" applyFont="1" applyFill="1" applyBorder="1" applyAlignment="1" applyProtection="1">
      <alignment horizontal="center" wrapText="1"/>
      <protection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wrapText="1"/>
      <protection/>
    </xf>
    <xf numFmtId="0" fontId="10" fillId="5" borderId="9" xfId="0" applyFont="1" applyFill="1" applyBorder="1" applyAlignment="1" applyProtection="1">
      <alignment horizontal="center" wrapText="1"/>
      <protection/>
    </xf>
    <xf numFmtId="0" fontId="10" fillId="5" borderId="40" xfId="0" applyFont="1" applyFill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8" xfId="0" applyFont="1" applyBorder="1" applyAlignment="1" applyProtection="1">
      <alignment wrapText="1"/>
      <protection/>
    </xf>
    <xf numFmtId="0" fontId="12" fillId="0" borderId="12" xfId="0" applyFont="1" applyFill="1" applyBorder="1" applyAlignment="1" applyProtection="1">
      <alignment wrapText="1"/>
      <protection locked="0"/>
    </xf>
    <xf numFmtId="0" fontId="12" fillId="0" borderId="6" xfId="0" applyFont="1" applyFill="1" applyBorder="1" applyAlignment="1" applyProtection="1">
      <alignment wrapText="1"/>
      <protection locked="0"/>
    </xf>
    <xf numFmtId="0" fontId="12" fillId="0" borderId="8" xfId="0" applyFont="1" applyFill="1" applyBorder="1" applyAlignment="1" applyProtection="1">
      <alignment wrapText="1"/>
      <protection locked="0"/>
    </xf>
    <xf numFmtId="0" fontId="10" fillId="3" borderId="41" xfId="0" applyFont="1" applyFill="1" applyBorder="1" applyAlignment="1" applyProtection="1">
      <alignment wrapText="1"/>
      <protection/>
    </xf>
    <xf numFmtId="0" fontId="10" fillId="3" borderId="3" xfId="0" applyFont="1" applyFill="1" applyBorder="1" applyAlignment="1" applyProtection="1">
      <alignment wrapText="1"/>
      <protection/>
    </xf>
    <xf numFmtId="0" fontId="10" fillId="3" borderId="9" xfId="0" applyFont="1" applyFill="1" applyBorder="1" applyAlignment="1" applyProtection="1">
      <alignment wrapText="1"/>
      <protection/>
    </xf>
    <xf numFmtId="0" fontId="11" fillId="5" borderId="39" xfId="0" applyFont="1" applyFill="1" applyBorder="1" applyAlignment="1" applyProtection="1">
      <alignment horizontal="center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6" xfId="0" applyFont="1" applyFill="1" applyBorder="1" applyAlignment="1" applyProtection="1">
      <alignment/>
      <protection/>
    </xf>
    <xf numFmtId="0" fontId="11" fillId="5" borderId="6" xfId="0" applyFont="1" applyFill="1" applyBorder="1" applyAlignment="1" applyProtection="1" quotePrefix="1">
      <alignment horizontal="left"/>
      <protection/>
    </xf>
    <xf numFmtId="0" fontId="11" fillId="5" borderId="8" xfId="0" applyFont="1" applyFill="1" applyBorder="1" applyAlignment="1" applyProtection="1">
      <alignment/>
      <protection/>
    </xf>
    <xf numFmtId="0" fontId="1" fillId="3" borderId="41" xfId="0" applyFont="1" applyFill="1" applyBorder="1" applyAlignment="1" applyProtection="1">
      <alignment wrapText="1"/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0" fontId="1" fillId="3" borderId="41" xfId="0" applyFont="1" applyFill="1" applyBorder="1" applyAlignment="1" applyProtection="1">
      <alignment wrapText="1"/>
      <protection/>
    </xf>
    <xf numFmtId="0" fontId="1" fillId="3" borderId="3" xfId="0" applyFont="1" applyFill="1" applyBorder="1" applyAlignment="1" applyProtection="1">
      <alignment wrapText="1"/>
      <protection/>
    </xf>
    <xf numFmtId="0" fontId="1" fillId="3" borderId="9" xfId="0" applyFont="1" applyFill="1" applyBorder="1" applyAlignment="1" applyProtection="1">
      <alignment wrapText="1"/>
      <protection/>
    </xf>
    <xf numFmtId="0" fontId="0" fillId="3" borderId="41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10" fillId="5" borderId="42" xfId="0" applyFont="1" applyFill="1" applyBorder="1" applyAlignment="1" applyProtection="1">
      <alignment horizontal="center" wrapText="1"/>
      <protection/>
    </xf>
    <xf numFmtId="0" fontId="11" fillId="5" borderId="43" xfId="0" applyFont="1" applyFill="1" applyBorder="1" applyAlignment="1" applyProtection="1">
      <alignment horizontal="center"/>
      <protection/>
    </xf>
    <xf numFmtId="0" fontId="11" fillId="5" borderId="44" xfId="0" applyFont="1" applyFill="1" applyBorder="1" applyAlignment="1" applyProtection="1">
      <alignment horizontal="center"/>
      <protection/>
    </xf>
    <xf numFmtId="0" fontId="11" fillId="5" borderId="45" xfId="0" applyFont="1" applyFill="1" applyBorder="1" applyAlignment="1" applyProtection="1">
      <alignment horizontal="center" wrapText="1"/>
      <protection/>
    </xf>
    <xf numFmtId="0" fontId="11" fillId="5" borderId="46" xfId="0" applyFont="1" applyFill="1" applyBorder="1" applyAlignment="1" applyProtection="1">
      <alignment horizontal="center" wrapText="1"/>
      <protection/>
    </xf>
    <xf numFmtId="0" fontId="10" fillId="5" borderId="11" xfId="0" applyFont="1" applyFill="1" applyBorder="1" applyAlignment="1" applyProtection="1">
      <alignment horizontal="center"/>
      <protection/>
    </xf>
    <xf numFmtId="0" fontId="10" fillId="5" borderId="11" xfId="0" applyFont="1" applyFill="1" applyBorder="1" applyAlignment="1" applyProtection="1">
      <alignment/>
      <protection/>
    </xf>
    <xf numFmtId="0" fontId="10" fillId="5" borderId="7" xfId="0" applyFont="1" applyFill="1" applyBorder="1" applyAlignment="1" applyProtection="1">
      <alignment/>
      <protection/>
    </xf>
    <xf numFmtId="0" fontId="10" fillId="5" borderId="26" xfId="0" applyFont="1" applyFill="1" applyBorder="1" applyAlignment="1" applyProtection="1" quotePrefix="1">
      <alignment horizontal="left" vertical="center"/>
      <protection/>
    </xf>
    <xf numFmtId="0" fontId="10" fillId="5" borderId="1" xfId="0" applyFont="1" applyFill="1" applyBorder="1" applyAlignment="1" applyProtection="1" quotePrefix="1">
      <alignment horizontal="left" wrapText="1"/>
      <protection/>
    </xf>
    <xf numFmtId="0" fontId="10" fillId="5" borderId="1" xfId="0" applyFont="1" applyFill="1" applyBorder="1" applyAlignment="1" applyProtection="1" quotePrefix="1">
      <alignment horizontal="center" vertical="center"/>
      <protection/>
    </xf>
    <xf numFmtId="0" fontId="16" fillId="5" borderId="42" xfId="0" applyFont="1" applyFill="1" applyBorder="1" applyAlignment="1" applyProtection="1" quotePrefix="1">
      <alignment horizontal="center" wrapText="1"/>
      <protection/>
    </xf>
    <xf numFmtId="0" fontId="10" fillId="5" borderId="36" xfId="0" applyFont="1" applyFill="1" applyBorder="1" applyAlignment="1" applyProtection="1" quotePrefix="1">
      <alignment horizontal="center"/>
      <protection/>
    </xf>
    <xf numFmtId="0" fontId="10" fillId="5" borderId="8" xfId="0" applyFont="1" applyFill="1" applyBorder="1" applyAlignment="1" applyProtection="1">
      <alignment horizontal="center" wrapText="1"/>
      <protection/>
    </xf>
    <xf numFmtId="0" fontId="10" fillId="3" borderId="12" xfId="0" applyFont="1" applyFill="1" applyBorder="1" applyAlignment="1" applyProtection="1">
      <alignment wrapText="1"/>
      <protection/>
    </xf>
    <xf numFmtId="0" fontId="11" fillId="5" borderId="34" xfId="0" applyFont="1" applyFill="1" applyBorder="1" applyAlignment="1" applyProtection="1">
      <alignment horizontal="center"/>
      <protection/>
    </xf>
    <xf numFmtId="0" fontId="11" fillId="5" borderId="38" xfId="0" applyFont="1" applyFill="1" applyBorder="1" applyAlignment="1" applyProtection="1">
      <alignment horizontal="center" wrapText="1"/>
      <protection/>
    </xf>
    <xf numFmtId="0" fontId="11" fillId="5" borderId="39" xfId="0" applyFont="1" applyFill="1" applyBorder="1" applyAlignment="1" applyProtection="1">
      <alignment horizontal="center" wrapText="1"/>
      <protection/>
    </xf>
    <xf numFmtId="0" fontId="11" fillId="5" borderId="40" xfId="0" applyFont="1" applyFill="1" applyBorder="1" applyAlignment="1" applyProtection="1">
      <alignment horizontal="center" wrapText="1"/>
      <protection/>
    </xf>
    <xf numFmtId="0" fontId="11" fillId="5" borderId="39" xfId="0" applyFont="1" applyFill="1" applyBorder="1" applyAlignment="1" applyProtection="1">
      <alignment horizontal="center"/>
      <protection/>
    </xf>
    <xf numFmtId="0" fontId="10" fillId="5" borderId="12" xfId="0" applyFont="1" applyFill="1" applyBorder="1" applyAlignment="1" applyProtection="1" quotePrefix="1">
      <alignment horizontal="left"/>
      <protection/>
    </xf>
    <xf numFmtId="0" fontId="10" fillId="5" borderId="6" xfId="0" applyFont="1" applyFill="1" applyBorder="1" applyAlignment="1" applyProtection="1">
      <alignment/>
      <protection/>
    </xf>
    <xf numFmtId="0" fontId="9" fillId="5" borderId="6" xfId="0" applyFont="1" applyFill="1" applyBorder="1" applyAlignment="1" applyProtection="1">
      <alignment/>
      <protection/>
    </xf>
    <xf numFmtId="0" fontId="18" fillId="5" borderId="6" xfId="0" applyFont="1" applyFill="1" applyBorder="1" applyAlignment="1" applyProtection="1" quotePrefix="1">
      <alignment horizontal="left"/>
      <protection/>
    </xf>
    <xf numFmtId="0" fontId="10" fillId="5" borderId="8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0" fillId="0" borderId="47" xfId="0" applyBorder="1" applyAlignment="1" applyProtection="1">
      <alignment/>
      <protection/>
    </xf>
    <xf numFmtId="0" fontId="16" fillId="5" borderId="1" xfId="0" applyFont="1" applyFill="1" applyBorder="1" applyAlignment="1" applyProtection="1">
      <alignment horizontal="center" wrapText="1"/>
      <protection/>
    </xf>
    <xf numFmtId="0" fontId="0" fillId="3" borderId="1" xfId="0" applyFill="1" applyBorder="1" applyAlignment="1" applyProtection="1">
      <alignment/>
      <protection/>
    </xf>
    <xf numFmtId="0" fontId="10" fillId="5" borderId="48" xfId="0" applyFont="1" applyFill="1" applyBorder="1" applyAlignment="1" applyProtection="1">
      <alignment horizontal="center"/>
      <protection/>
    </xf>
    <xf numFmtId="0" fontId="10" fillId="3" borderId="49" xfId="0" applyFont="1" applyFill="1" applyBorder="1" applyAlignment="1" applyProtection="1">
      <alignment wrapText="1"/>
      <protection/>
    </xf>
    <xf numFmtId="0" fontId="10" fillId="5" borderId="50" xfId="0" applyFont="1" applyFill="1" applyBorder="1" applyAlignment="1" applyProtection="1">
      <alignment/>
      <protection/>
    </xf>
    <xf numFmtId="0" fontId="10" fillId="5" borderId="15" xfId="0" applyFont="1" applyFill="1" applyBorder="1" applyAlignment="1" applyProtection="1">
      <alignment horizontal="center"/>
      <protection/>
    </xf>
    <xf numFmtId="0" fontId="10" fillId="5" borderId="51" xfId="0" applyFont="1" applyFill="1" applyBorder="1" applyAlignment="1" applyProtection="1">
      <alignment/>
      <protection/>
    </xf>
    <xf numFmtId="0" fontId="11" fillId="5" borderId="14" xfId="0" applyFont="1" applyFill="1" applyBorder="1" applyAlignment="1" applyProtection="1">
      <alignment horizontal="center"/>
      <protection/>
    </xf>
    <xf numFmtId="0" fontId="21" fillId="2" borderId="26" xfId="0" applyFont="1" applyFill="1" applyBorder="1" applyAlignment="1" applyProtection="1">
      <alignment wrapText="1"/>
      <protection locked="0"/>
    </xf>
    <xf numFmtId="0" fontId="21" fillId="2" borderId="25" xfId="0" applyFont="1" applyFill="1" applyBorder="1" applyAlignment="1" applyProtection="1">
      <alignment wrapText="1"/>
      <protection locked="0"/>
    </xf>
    <xf numFmtId="0" fontId="10" fillId="5" borderId="17" xfId="0" applyFont="1" applyFill="1" applyBorder="1" applyAlignment="1" applyProtection="1">
      <alignment horizontal="center" wrapText="1"/>
      <protection/>
    </xf>
    <xf numFmtId="0" fontId="10" fillId="5" borderId="13" xfId="0" applyFont="1" applyFill="1" applyBorder="1" applyAlignment="1" applyProtection="1">
      <alignment horizontal="center" wrapText="1"/>
      <protection/>
    </xf>
    <xf numFmtId="0" fontId="11" fillId="5" borderId="52" xfId="0" applyFont="1" applyFill="1" applyBorder="1" applyAlignment="1" applyProtection="1">
      <alignment horizontal="center"/>
      <protection/>
    </xf>
    <xf numFmtId="0" fontId="11" fillId="5" borderId="52" xfId="0" applyFont="1" applyFill="1" applyBorder="1" applyAlignment="1" applyProtection="1">
      <alignment horizontal="center" wrapText="1"/>
      <protection/>
    </xf>
    <xf numFmtId="0" fontId="11" fillId="5" borderId="53" xfId="0" applyFont="1" applyFill="1" applyBorder="1" applyAlignment="1" applyProtection="1">
      <alignment horizontal="center" wrapText="1"/>
      <protection/>
    </xf>
    <xf numFmtId="0" fontId="10" fillId="5" borderId="11" xfId="0" applyFont="1" applyFill="1" applyBorder="1" applyAlignment="1" applyProtection="1" quotePrefix="1">
      <alignment horizontal="left"/>
      <protection/>
    </xf>
    <xf numFmtId="0" fontId="14" fillId="5" borderId="1" xfId="0" applyFont="1" applyFill="1" applyBorder="1" applyAlignment="1" applyProtection="1">
      <alignment/>
      <protection/>
    </xf>
    <xf numFmtId="0" fontId="11" fillId="5" borderId="41" xfId="0" applyFont="1" applyFill="1" applyBorder="1" applyAlignment="1" applyProtection="1">
      <alignment horizontal="center" wrapText="1"/>
      <protection/>
    </xf>
    <xf numFmtId="0" fontId="20" fillId="5" borderId="1" xfId="0" applyFont="1" applyFill="1" applyBorder="1" applyAlignment="1" applyProtection="1">
      <alignment wrapText="1"/>
      <protection/>
    </xf>
    <xf numFmtId="0" fontId="11" fillId="5" borderId="41" xfId="0" applyFont="1" applyFill="1" applyBorder="1" applyAlignment="1" applyProtection="1" quotePrefix="1">
      <alignment horizontal="center" wrapText="1"/>
      <protection/>
    </xf>
    <xf numFmtId="0" fontId="11" fillId="5" borderId="3" xfId="0" applyFont="1" applyFill="1" applyBorder="1" applyAlignment="1" applyProtection="1" quotePrefix="1">
      <alignment horizontal="center" wrapText="1"/>
      <protection/>
    </xf>
    <xf numFmtId="0" fontId="11" fillId="5" borderId="3" xfId="0" applyFont="1" applyFill="1" applyBorder="1" applyAlignment="1" applyProtection="1">
      <alignment horizontal="center" wrapText="1"/>
      <protection/>
    </xf>
    <xf numFmtId="0" fontId="20" fillId="5" borderId="1" xfId="0" applyFont="1" applyFill="1" applyBorder="1" applyAlignment="1" applyProtection="1">
      <alignment horizontal="left" vertical="center" wrapText="1"/>
      <protection/>
    </xf>
    <xf numFmtId="0" fontId="20" fillId="5" borderId="1" xfId="0" applyFont="1" applyFill="1" applyBorder="1" applyAlignment="1" applyProtection="1" quotePrefix="1">
      <alignment horizontal="left" wrapText="1"/>
      <protection/>
    </xf>
    <xf numFmtId="0" fontId="11" fillId="5" borderId="36" xfId="0" applyFont="1" applyFill="1" applyBorder="1" applyAlignment="1" applyProtection="1" quotePrefix="1">
      <alignment horizontal="center" wrapText="1"/>
      <protection/>
    </xf>
    <xf numFmtId="0" fontId="10" fillId="3" borderId="11" xfId="0" applyFont="1" applyFill="1" applyBorder="1" applyAlignment="1" applyProtection="1">
      <alignment wrapText="1"/>
      <protection/>
    </xf>
    <xf numFmtId="0" fontId="10" fillId="3" borderId="12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 wrapText="1"/>
      <protection/>
    </xf>
    <xf numFmtId="0" fontId="10" fillId="3" borderId="26" xfId="0" applyFont="1" applyFill="1" applyBorder="1" applyAlignment="1" applyProtection="1">
      <alignment wrapText="1"/>
      <protection/>
    </xf>
    <xf numFmtId="0" fontId="14" fillId="5" borderId="7" xfId="0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 wrapText="1"/>
      <protection/>
    </xf>
    <xf numFmtId="0" fontId="11" fillId="5" borderId="37" xfId="0" applyFont="1" applyFill="1" applyBorder="1" applyAlignment="1" applyProtection="1" quotePrefix="1">
      <alignment horizontal="center" wrapText="1"/>
      <protection/>
    </xf>
    <xf numFmtId="0" fontId="20" fillId="5" borderId="51" xfId="0" applyFont="1" applyFill="1" applyBorder="1" applyAlignment="1" applyProtection="1">
      <alignment wrapText="1"/>
      <protection/>
    </xf>
    <xf numFmtId="0" fontId="0" fillId="0" borderId="51" xfId="0" applyBorder="1" applyAlignment="1" applyProtection="1">
      <alignment/>
      <protection locked="0"/>
    </xf>
    <xf numFmtId="0" fontId="22" fillId="0" borderId="48" xfId="0" applyFont="1" applyBorder="1" applyAlignment="1" applyProtection="1">
      <alignment/>
      <protection/>
    </xf>
    <xf numFmtId="0" fontId="12" fillId="2" borderId="54" xfId="0" applyFont="1" applyFill="1" applyBorder="1" applyAlignment="1" applyProtection="1">
      <alignment wrapText="1"/>
      <protection locked="0"/>
    </xf>
    <xf numFmtId="0" fontId="12" fillId="2" borderId="55" xfId="0" applyFont="1" applyFill="1" applyBorder="1" applyAlignment="1" applyProtection="1">
      <alignment wrapText="1"/>
      <protection locked="0"/>
    </xf>
    <xf numFmtId="0" fontId="19" fillId="5" borderId="7" xfId="0" applyFont="1" applyFill="1" applyBorder="1" applyAlignment="1" applyProtection="1" quotePrefix="1">
      <alignment horizontal="center" wrapText="1"/>
      <protection/>
    </xf>
    <xf numFmtId="0" fontId="19" fillId="5" borderId="7" xfId="0" applyFont="1" applyFill="1" applyBorder="1" applyAlignment="1" applyProtection="1" quotePrefix="1">
      <alignment horizontal="center" vertical="center" wrapText="1"/>
      <protection/>
    </xf>
    <xf numFmtId="0" fontId="19" fillId="5" borderId="7" xfId="0" applyFont="1" applyFill="1" applyBorder="1" applyAlignment="1" applyProtection="1">
      <alignment horizontal="center" wrapText="1"/>
      <protection/>
    </xf>
    <xf numFmtId="0" fontId="19" fillId="5" borderId="51" xfId="0" applyFont="1" applyFill="1" applyBorder="1" applyAlignment="1" applyProtection="1" quotePrefix="1">
      <alignment horizontal="center" vertical="center" wrapText="1"/>
      <protection/>
    </xf>
    <xf numFmtId="0" fontId="11" fillId="5" borderId="54" xfId="0" applyFont="1" applyFill="1" applyBorder="1" applyAlignment="1" applyProtection="1">
      <alignment horizontal="center"/>
      <protection/>
    </xf>
    <xf numFmtId="0" fontId="11" fillId="5" borderId="54" xfId="0" applyFont="1" applyFill="1" applyBorder="1" applyAlignment="1" applyProtection="1">
      <alignment horizontal="center" wrapText="1"/>
      <protection/>
    </xf>
    <xf numFmtId="0" fontId="11" fillId="5" borderId="55" xfId="0" applyFont="1" applyFill="1" applyBorder="1" applyAlignment="1" applyProtection="1">
      <alignment horizontal="center" wrapText="1"/>
      <protection/>
    </xf>
    <xf numFmtId="0" fontId="10" fillId="5" borderId="7" xfId="0" applyFont="1" applyFill="1" applyBorder="1" applyAlignment="1" applyProtection="1">
      <alignment horizontal="center"/>
      <protection/>
    </xf>
    <xf numFmtId="0" fontId="23" fillId="3" borderId="11" xfId="0" applyFont="1" applyFill="1" applyBorder="1" applyAlignment="1" applyProtection="1">
      <alignment wrapText="1"/>
      <protection/>
    </xf>
    <xf numFmtId="0" fontId="23" fillId="3" borderId="12" xfId="0" applyFont="1" applyFill="1" applyBorder="1" applyAlignment="1" applyProtection="1">
      <alignment wrapText="1"/>
      <protection/>
    </xf>
    <xf numFmtId="0" fontId="11" fillId="5" borderId="56" xfId="0" applyFont="1" applyFill="1" applyBorder="1" applyAlignment="1" applyProtection="1">
      <alignment horizontal="center"/>
      <protection/>
    </xf>
    <xf numFmtId="0" fontId="11" fillId="5" borderId="54" xfId="0" applyFont="1" applyFill="1" applyBorder="1" applyAlignment="1" applyProtection="1">
      <alignment horizontal="center"/>
      <protection/>
    </xf>
    <xf numFmtId="0" fontId="11" fillId="5" borderId="54" xfId="0" applyFont="1" applyFill="1" applyBorder="1" applyAlignment="1" applyProtection="1">
      <alignment horizontal="center" wrapText="1"/>
      <protection/>
    </xf>
    <xf numFmtId="0" fontId="10" fillId="5" borderId="57" xfId="0" applyFont="1" applyFill="1" applyBorder="1" applyAlignment="1" applyProtection="1">
      <alignment horizontal="center"/>
      <protection/>
    </xf>
    <xf numFmtId="0" fontId="10" fillId="5" borderId="11" xfId="0" applyFont="1" applyFill="1" applyBorder="1" applyAlignment="1" applyProtection="1">
      <alignment wrapText="1"/>
      <protection/>
    </xf>
    <xf numFmtId="0" fontId="10" fillId="5" borderId="58" xfId="0" applyFont="1" applyFill="1" applyBorder="1" applyAlignment="1" applyProtection="1">
      <alignment horizontal="center"/>
      <protection/>
    </xf>
    <xf numFmtId="0" fontId="14" fillId="5" borderId="1" xfId="0" applyFont="1" applyFill="1" applyBorder="1" applyAlignment="1" applyProtection="1">
      <alignment wrapText="1"/>
      <protection/>
    </xf>
    <xf numFmtId="0" fontId="10" fillId="5" borderId="59" xfId="0" applyFont="1" applyFill="1" applyBorder="1" applyAlignment="1" applyProtection="1">
      <alignment horizontal="center"/>
      <protection/>
    </xf>
    <xf numFmtId="0" fontId="14" fillId="5" borderId="4" xfId="0" applyFont="1" applyFill="1" applyBorder="1" applyAlignment="1" applyProtection="1">
      <alignment/>
      <protection/>
    </xf>
    <xf numFmtId="0" fontId="14" fillId="5" borderId="4" xfId="0" applyFont="1" applyFill="1" applyBorder="1" applyAlignment="1" applyProtection="1">
      <alignment wrapText="1"/>
      <protection/>
    </xf>
    <xf numFmtId="0" fontId="10" fillId="5" borderId="60" xfId="0" applyFont="1" applyFill="1" applyBorder="1" applyAlignment="1" applyProtection="1">
      <alignment horizontal="center"/>
      <protection/>
    </xf>
    <xf numFmtId="0" fontId="10" fillId="5" borderId="61" xfId="0" applyFont="1" applyFill="1" applyBorder="1" applyAlignment="1" applyProtection="1">
      <alignment/>
      <protection/>
    </xf>
    <xf numFmtId="0" fontId="14" fillId="5" borderId="1" xfId="0" applyFont="1" applyFill="1" applyBorder="1" applyAlignment="1" applyProtection="1">
      <alignment wrapText="1"/>
      <protection/>
    </xf>
    <xf numFmtId="0" fontId="10" fillId="5" borderId="61" xfId="0" applyFont="1" applyFill="1" applyBorder="1" applyAlignment="1" applyProtection="1">
      <alignment horizontal="left"/>
      <protection/>
    </xf>
    <xf numFmtId="0" fontId="14" fillId="5" borderId="1" xfId="0" applyFont="1" applyFill="1" applyBorder="1" applyAlignment="1" applyProtection="1">
      <alignment horizontal="left"/>
      <protection/>
    </xf>
    <xf numFmtId="0" fontId="14" fillId="5" borderId="4" xfId="0" applyFont="1" applyFill="1" applyBorder="1" applyAlignment="1" applyProtection="1">
      <alignment horizontal="left"/>
      <protection/>
    </xf>
    <xf numFmtId="0" fontId="10" fillId="5" borderId="61" xfId="0" applyFont="1" applyFill="1" applyBorder="1" applyAlignment="1" applyProtection="1">
      <alignment wrapText="1"/>
      <protection/>
    </xf>
    <xf numFmtId="0" fontId="14" fillId="5" borderId="61" xfId="0" applyFont="1" applyFill="1" applyBorder="1" applyAlignment="1" applyProtection="1">
      <alignment wrapText="1"/>
      <protection/>
    </xf>
    <xf numFmtId="0" fontId="11" fillId="5" borderId="61" xfId="0" applyFont="1" applyFill="1" applyBorder="1" applyAlignment="1" applyProtection="1">
      <alignment/>
      <protection/>
    </xf>
    <xf numFmtId="0" fontId="10" fillId="5" borderId="61" xfId="0" applyFont="1" applyFill="1" applyBorder="1" applyAlignment="1" applyProtection="1">
      <alignment/>
      <protection/>
    </xf>
    <xf numFmtId="0" fontId="16" fillId="5" borderId="62" xfId="0" applyFont="1" applyFill="1" applyBorder="1" applyAlignment="1" applyProtection="1">
      <alignment/>
      <protection/>
    </xf>
    <xf numFmtId="0" fontId="14" fillId="5" borderId="63" xfId="0" applyFont="1" applyFill="1" applyBorder="1" applyAlignment="1" applyProtection="1">
      <alignment wrapText="1"/>
      <protection/>
    </xf>
    <xf numFmtId="0" fontId="14" fillId="5" borderId="64" xfId="0" applyFont="1" applyFill="1" applyBorder="1" applyAlignment="1" applyProtection="1">
      <alignment wrapText="1"/>
      <protection/>
    </xf>
    <xf numFmtId="0" fontId="11" fillId="5" borderId="62" xfId="0" applyFont="1" applyFill="1" applyBorder="1" applyAlignment="1" applyProtection="1">
      <alignment wrapText="1"/>
      <protection/>
    </xf>
    <xf numFmtId="0" fontId="14" fillId="5" borderId="63" xfId="0" applyFont="1" applyFill="1" applyBorder="1" applyAlignment="1" applyProtection="1">
      <alignment vertical="center" wrapText="1"/>
      <protection/>
    </xf>
    <xf numFmtId="0" fontId="14" fillId="5" borderId="62" xfId="0" applyFont="1" applyFill="1" applyBorder="1" applyAlignment="1" applyProtection="1">
      <alignment wrapText="1"/>
      <protection/>
    </xf>
    <xf numFmtId="0" fontId="14" fillId="5" borderId="63" xfId="0" applyFont="1" applyFill="1" applyBorder="1" applyAlignment="1" applyProtection="1">
      <alignment wrapText="1"/>
      <protection/>
    </xf>
    <xf numFmtId="0" fontId="10" fillId="5" borderId="65" xfId="0" applyFont="1" applyFill="1" applyBorder="1" applyAlignment="1" applyProtection="1">
      <alignment horizontal="center"/>
      <protection/>
    </xf>
    <xf numFmtId="0" fontId="14" fillId="5" borderId="7" xfId="0" applyFont="1" applyFill="1" applyBorder="1" applyAlignment="1" applyProtection="1">
      <alignment/>
      <protection/>
    </xf>
    <xf numFmtId="0" fontId="14" fillId="5" borderId="7" xfId="0" applyFont="1" applyFill="1" applyBorder="1" applyAlignment="1" applyProtection="1">
      <alignment wrapText="1"/>
      <protection/>
    </xf>
    <xf numFmtId="0" fontId="24" fillId="5" borderId="49" xfId="0" applyFont="1" applyFill="1" applyBorder="1" applyAlignment="1" applyProtection="1">
      <alignment horizontal="center" wrapText="1"/>
      <protection/>
    </xf>
    <xf numFmtId="0" fontId="24" fillId="5" borderId="7" xfId="0" applyFont="1" applyFill="1" applyBorder="1" applyAlignment="1" applyProtection="1">
      <alignment horizontal="center" wrapText="1"/>
      <protection/>
    </xf>
    <xf numFmtId="0" fontId="25" fillId="5" borderId="7" xfId="0" applyFont="1" applyFill="1" applyBorder="1" applyAlignment="1" applyProtection="1">
      <alignment horizontal="center" wrapText="1"/>
      <protection/>
    </xf>
    <xf numFmtId="0" fontId="25" fillId="5" borderId="8" xfId="0" applyFont="1" applyFill="1" applyBorder="1" applyAlignment="1" applyProtection="1">
      <alignment horizontal="center" wrapText="1"/>
      <protection/>
    </xf>
    <xf numFmtId="0" fontId="13" fillId="5" borderId="54" xfId="0" applyFont="1" applyFill="1" applyBorder="1" applyAlignment="1" applyProtection="1">
      <alignment horizontal="center" wrapText="1"/>
      <protection/>
    </xf>
    <xf numFmtId="0" fontId="13" fillId="5" borderId="55" xfId="0" applyFont="1" applyFill="1" applyBorder="1" applyAlignment="1" applyProtection="1">
      <alignment horizontal="center" wrapText="1"/>
      <protection/>
    </xf>
    <xf numFmtId="0" fontId="10" fillId="5" borderId="1" xfId="0" applyFont="1" applyFill="1" applyBorder="1" applyAlignment="1" applyProtection="1">
      <alignment wrapText="1"/>
      <protection/>
    </xf>
    <xf numFmtId="0" fontId="10" fillId="5" borderId="4" xfId="0" applyFont="1" applyFill="1" applyBorder="1" applyAlignment="1" applyProtection="1">
      <alignment wrapText="1"/>
      <protection/>
    </xf>
    <xf numFmtId="0" fontId="10" fillId="5" borderId="7" xfId="0" applyFont="1" applyFill="1" applyBorder="1" applyAlignment="1" applyProtection="1">
      <alignment wrapText="1"/>
      <protection/>
    </xf>
    <xf numFmtId="0" fontId="17" fillId="3" borderId="11" xfId="0" applyFont="1" applyFill="1" applyBorder="1" applyAlignment="1" applyProtection="1">
      <alignment wrapText="1"/>
      <protection/>
    </xf>
    <xf numFmtId="0" fontId="17" fillId="3" borderId="11" xfId="0" applyFont="1" applyFill="1" applyBorder="1" applyAlignment="1" applyProtection="1">
      <alignment horizontal="right" wrapText="1"/>
      <protection/>
    </xf>
    <xf numFmtId="0" fontId="17" fillId="3" borderId="66" xfId="0" applyFont="1" applyFill="1" applyBorder="1" applyAlignment="1" applyProtection="1">
      <alignment horizontal="right" wrapText="1"/>
      <protection/>
    </xf>
    <xf numFmtId="0" fontId="17" fillId="3" borderId="61" xfId="0" applyFont="1" applyFill="1" applyBorder="1" applyAlignment="1" applyProtection="1">
      <alignment wrapText="1"/>
      <protection/>
    </xf>
    <xf numFmtId="0" fontId="17" fillId="3" borderId="61" xfId="0" applyFont="1" applyFill="1" applyBorder="1" applyAlignment="1" applyProtection="1">
      <alignment horizontal="right" wrapText="1"/>
      <protection/>
    </xf>
    <xf numFmtId="0" fontId="17" fillId="3" borderId="67" xfId="0" applyFont="1" applyFill="1" applyBorder="1" applyAlignment="1" applyProtection="1">
      <alignment horizontal="right" wrapText="1"/>
      <protection/>
    </xf>
    <xf numFmtId="0" fontId="29" fillId="3" borderId="11" xfId="0" applyFont="1" applyFill="1" applyBorder="1" applyAlignment="1" applyProtection="1">
      <alignment horizontal="right" wrapText="1"/>
      <protection/>
    </xf>
    <xf numFmtId="0" fontId="29" fillId="3" borderId="66" xfId="0" applyFont="1" applyFill="1" applyBorder="1" applyAlignment="1" applyProtection="1">
      <alignment horizontal="right" wrapText="1"/>
      <protection/>
    </xf>
    <xf numFmtId="0" fontId="16" fillId="5" borderId="68" xfId="0" applyFont="1" applyFill="1" applyBorder="1" applyAlignment="1" applyProtection="1">
      <alignment horizontal="center" wrapText="1"/>
      <protection/>
    </xf>
    <xf numFmtId="0" fontId="11" fillId="5" borderId="42" xfId="0" applyFont="1" applyFill="1" applyBorder="1" applyAlignment="1" applyProtection="1">
      <alignment horizontal="center" wrapText="1"/>
      <protection/>
    </xf>
    <xf numFmtId="0" fontId="10" fillId="5" borderId="23" xfId="0" applyFont="1" applyFill="1" applyBorder="1" applyAlignment="1" applyProtection="1">
      <alignment horizontal="center" wrapText="1"/>
      <protection/>
    </xf>
    <xf numFmtId="0" fontId="16" fillId="5" borderId="69" xfId="0" applyFont="1" applyFill="1" applyBorder="1" applyAlignment="1" applyProtection="1">
      <alignment horizontal="center" wrapText="1"/>
      <protection/>
    </xf>
    <xf numFmtId="0" fontId="10" fillId="5" borderId="70" xfId="0" applyFont="1" applyFill="1" applyBorder="1" applyAlignment="1" applyProtection="1">
      <alignment horizontal="center" wrapText="1"/>
      <protection/>
    </xf>
    <xf numFmtId="0" fontId="16" fillId="5" borderId="8" xfId="0" applyFont="1" applyFill="1" applyBorder="1" applyAlignment="1" applyProtection="1">
      <alignment horizontal="center" wrapText="1"/>
      <protection/>
    </xf>
    <xf numFmtId="0" fontId="11" fillId="5" borderId="38" xfId="0" applyFont="1" applyFill="1" applyBorder="1" applyAlignment="1" applyProtection="1">
      <alignment horizontal="center"/>
      <protection/>
    </xf>
    <xf numFmtId="0" fontId="11" fillId="5" borderId="38" xfId="0" applyFont="1" applyFill="1" applyBorder="1" applyAlignment="1" applyProtection="1">
      <alignment horizontal="center" wrapText="1"/>
      <protection/>
    </xf>
    <xf numFmtId="0" fontId="13" fillId="5" borderId="38" xfId="0" applyFont="1" applyFill="1" applyBorder="1" applyAlignment="1" applyProtection="1">
      <alignment/>
      <protection/>
    </xf>
    <xf numFmtId="0" fontId="13" fillId="5" borderId="39" xfId="0" applyFont="1" applyFill="1" applyBorder="1" applyAlignment="1" applyProtection="1">
      <alignment/>
      <protection/>
    </xf>
    <xf numFmtId="0" fontId="28" fillId="5" borderId="11" xfId="0" applyFont="1" applyFill="1" applyBorder="1" applyAlignment="1" applyProtection="1">
      <alignment horizontal="center"/>
      <protection/>
    </xf>
    <xf numFmtId="0" fontId="28" fillId="5" borderId="11" xfId="0" applyFont="1" applyFill="1" applyBorder="1" applyAlignment="1" applyProtection="1">
      <alignment/>
      <protection/>
    </xf>
    <xf numFmtId="0" fontId="28" fillId="5" borderId="1" xfId="0" applyFont="1" applyFill="1" applyBorder="1" applyAlignment="1" applyProtection="1">
      <alignment horizontal="center"/>
      <protection/>
    </xf>
    <xf numFmtId="0" fontId="13" fillId="5" borderId="1" xfId="0" applyFont="1" applyFill="1" applyBorder="1" applyAlignment="1" applyProtection="1">
      <alignment/>
      <protection/>
    </xf>
    <xf numFmtId="0" fontId="28" fillId="5" borderId="1" xfId="0" applyFont="1" applyFill="1" applyBorder="1" applyAlignment="1" applyProtection="1">
      <alignment/>
      <protection/>
    </xf>
    <xf numFmtId="0" fontId="28" fillId="5" borderId="1" xfId="0" applyFont="1" applyFill="1" applyBorder="1" applyAlignment="1" applyProtection="1">
      <alignment horizontal="left"/>
      <protection/>
    </xf>
    <xf numFmtId="0" fontId="12" fillId="5" borderId="1" xfId="0" applyFont="1" applyFill="1" applyBorder="1" applyAlignment="1" applyProtection="1">
      <alignment horizontal="left"/>
      <protection/>
    </xf>
    <xf numFmtId="0" fontId="12" fillId="5" borderId="1" xfId="0" applyFont="1" applyFill="1" applyBorder="1" applyAlignment="1" applyProtection="1">
      <alignment/>
      <protection/>
    </xf>
    <xf numFmtId="0" fontId="28" fillId="5" borderId="71" xfId="0" applyFont="1" applyFill="1" applyBorder="1" applyAlignment="1" applyProtection="1">
      <alignment/>
      <protection/>
    </xf>
    <xf numFmtId="0" fontId="28" fillId="5" borderId="26" xfId="0" applyFont="1" applyFill="1" applyBorder="1" applyAlignment="1" applyProtection="1">
      <alignment horizontal="left"/>
      <protection/>
    </xf>
    <xf numFmtId="0" fontId="28" fillId="5" borderId="26" xfId="0" applyFont="1" applyFill="1" applyBorder="1" applyAlignment="1" applyProtection="1">
      <alignment/>
      <protection/>
    </xf>
    <xf numFmtId="0" fontId="28" fillId="5" borderId="7" xfId="0" applyFont="1" applyFill="1" applyBorder="1" applyAlignment="1" applyProtection="1">
      <alignment horizontal="left"/>
      <protection/>
    </xf>
    <xf numFmtId="0" fontId="9" fillId="5" borderId="7" xfId="0" applyFont="1" applyFill="1" applyBorder="1" applyAlignment="1" applyProtection="1">
      <alignment/>
      <protection/>
    </xf>
    <xf numFmtId="0" fontId="10" fillId="5" borderId="29" xfId="0" applyFont="1" applyFill="1" applyBorder="1" applyAlignment="1" applyProtection="1">
      <alignment horizontal="center" vertical="center"/>
      <protection/>
    </xf>
    <xf numFmtId="0" fontId="0" fillId="5" borderId="29" xfId="0" applyFill="1" applyBorder="1" applyAlignment="1" applyProtection="1">
      <alignment/>
      <protection/>
    </xf>
    <xf numFmtId="0" fontId="0" fillId="5" borderId="72" xfId="0" applyFill="1" applyBorder="1" applyAlignment="1" applyProtection="1">
      <alignment/>
      <protection/>
    </xf>
    <xf numFmtId="0" fontId="10" fillId="5" borderId="73" xfId="0" applyFont="1" applyFill="1" applyBorder="1" applyAlignment="1" applyProtection="1">
      <alignment horizontal="center" vertical="center"/>
      <protection/>
    </xf>
    <xf numFmtId="0" fontId="10" fillId="5" borderId="74" xfId="0" applyFont="1" applyFill="1" applyBorder="1" applyAlignment="1" applyProtection="1">
      <alignment horizontal="center" vertical="center"/>
      <protection/>
    </xf>
    <xf numFmtId="0" fontId="10" fillId="5" borderId="29" xfId="0" applyFont="1" applyFill="1" applyBorder="1" applyAlignment="1" applyProtection="1">
      <alignment horizontal="left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0" fontId="10" fillId="5" borderId="75" xfId="0" applyFont="1" applyFill="1" applyBorder="1" applyAlignment="1" applyProtection="1">
      <alignment horizontal="center" vertical="center" wrapText="1"/>
      <protection/>
    </xf>
    <xf numFmtId="0" fontId="10" fillId="5" borderId="76" xfId="0" applyFont="1" applyFill="1" applyBorder="1" applyAlignment="1" applyProtection="1">
      <alignment horizontal="center" vertical="center" wrapText="1"/>
      <protection/>
    </xf>
    <xf numFmtId="0" fontId="10" fillId="5" borderId="77" xfId="0" applyFont="1" applyFill="1" applyBorder="1" applyAlignment="1" applyProtection="1">
      <alignment horizontal="center" vertical="center" wrapText="1"/>
      <protection/>
    </xf>
    <xf numFmtId="0" fontId="11" fillId="5" borderId="38" xfId="0" applyFont="1" applyFill="1" applyBorder="1" applyAlignment="1" applyProtection="1">
      <alignment horizontal="center" vertical="center" wrapText="1"/>
      <protection/>
    </xf>
    <xf numFmtId="0" fontId="10" fillId="5" borderId="78" xfId="0" applyFont="1" applyFill="1" applyBorder="1" applyAlignment="1" applyProtection="1">
      <alignment horizontal="center" vertical="center" wrapText="1"/>
      <protection/>
    </xf>
    <xf numFmtId="0" fontId="11" fillId="5" borderId="39" xfId="0" applyFont="1" applyFill="1" applyBorder="1" applyAlignment="1" applyProtection="1">
      <alignment horizontal="center" vertical="center" wrapText="1"/>
      <protection/>
    </xf>
    <xf numFmtId="0" fontId="35" fillId="3" borderId="11" xfId="0" applyFont="1" applyFill="1" applyBorder="1" applyAlignment="1" applyProtection="1">
      <alignment horizontal="right" wrapText="1"/>
      <protection/>
    </xf>
    <xf numFmtId="0" fontId="35" fillId="3" borderId="12" xfId="0" applyFont="1" applyFill="1" applyBorder="1" applyAlignment="1" applyProtection="1">
      <alignment horizontal="right" wrapText="1"/>
      <protection/>
    </xf>
    <xf numFmtId="0" fontId="17" fillId="3" borderId="79" xfId="0" applyFont="1" applyFill="1" applyBorder="1" applyAlignment="1" applyProtection="1">
      <alignment wrapText="1"/>
      <protection/>
    </xf>
    <xf numFmtId="0" fontId="17" fillId="3" borderId="80" xfId="0" applyFont="1" applyFill="1" applyBorder="1" applyAlignment="1" applyProtection="1">
      <alignment wrapText="1"/>
      <protection/>
    </xf>
    <xf numFmtId="0" fontId="17" fillId="3" borderId="32" xfId="0" applyFont="1" applyFill="1" applyBorder="1" applyAlignment="1" applyProtection="1">
      <alignment wrapText="1"/>
      <protection/>
    </xf>
    <xf numFmtId="0" fontId="17" fillId="3" borderId="81" xfId="0" applyFont="1" applyFill="1" applyBorder="1" applyAlignment="1" applyProtection="1">
      <alignment wrapText="1"/>
      <protection/>
    </xf>
    <xf numFmtId="0" fontId="10" fillId="5" borderId="17" xfId="0" applyFont="1" applyFill="1" applyBorder="1" applyAlignment="1" applyProtection="1">
      <alignment horizontal="center" vertical="center" wrapText="1"/>
      <protection/>
    </xf>
    <xf numFmtId="0" fontId="11" fillId="5" borderId="18" xfId="0" applyFont="1" applyFill="1" applyBorder="1" applyAlignment="1" applyProtection="1">
      <alignment horizontal="center" vertical="center" wrapText="1"/>
      <protection/>
    </xf>
    <xf numFmtId="0" fontId="11" fillId="5" borderId="82" xfId="0" applyFont="1" applyFill="1" applyBorder="1" applyAlignment="1" applyProtection="1">
      <alignment horizontal="center"/>
      <protection/>
    </xf>
    <xf numFmtId="0" fontId="11" fillId="5" borderId="14" xfId="0" applyFont="1" applyFill="1" applyBorder="1" applyAlignment="1" applyProtection="1">
      <alignment horizontal="center" wrapText="1"/>
      <protection/>
    </xf>
    <xf numFmtId="0" fontId="10" fillId="5" borderId="62" xfId="0" applyFont="1" applyFill="1" applyBorder="1" applyAlignment="1" applyProtection="1">
      <alignment/>
      <protection/>
    </xf>
    <xf numFmtId="0" fontId="10" fillId="5" borderId="62" xfId="0" applyFont="1" applyFill="1" applyBorder="1" applyAlignment="1" applyProtection="1">
      <alignment wrapText="1"/>
      <protection/>
    </xf>
    <xf numFmtId="0" fontId="11" fillId="5" borderId="32" xfId="0" applyFont="1" applyFill="1" applyBorder="1" applyAlignment="1" applyProtection="1">
      <alignment/>
      <protection/>
    </xf>
    <xf numFmtId="0" fontId="14" fillId="5" borderId="83" xfId="0" applyFont="1" applyFill="1" applyBorder="1" applyAlignment="1" applyProtection="1">
      <alignment wrapText="1"/>
      <protection/>
    </xf>
    <xf numFmtId="0" fontId="11" fillId="5" borderId="84" xfId="0" applyFont="1" applyFill="1" applyBorder="1" applyAlignment="1" applyProtection="1">
      <alignment/>
      <protection/>
    </xf>
    <xf numFmtId="0" fontId="14" fillId="5" borderId="85" xfId="0" applyFont="1" applyFill="1" applyBorder="1" applyAlignment="1" applyProtection="1">
      <alignment wrapText="1"/>
      <protection/>
    </xf>
    <xf numFmtId="0" fontId="14" fillId="5" borderId="86" xfId="0" applyFont="1" applyFill="1" applyBorder="1" applyAlignment="1" applyProtection="1">
      <alignment wrapText="1"/>
      <protection/>
    </xf>
    <xf numFmtId="0" fontId="16" fillId="5" borderId="84" xfId="0" applyFont="1" applyFill="1" applyBorder="1" applyAlignment="1" applyProtection="1">
      <alignment/>
      <protection/>
    </xf>
    <xf numFmtId="0" fontId="11" fillId="5" borderId="84" xfId="0" applyFont="1" applyFill="1" applyBorder="1" applyAlignment="1" applyProtection="1">
      <alignment wrapText="1"/>
      <protection/>
    </xf>
    <xf numFmtId="0" fontId="14" fillId="5" borderId="85" xfId="0" applyFont="1" applyFill="1" applyBorder="1" applyAlignment="1" applyProtection="1">
      <alignment vertical="center" wrapText="1"/>
      <protection/>
    </xf>
    <xf numFmtId="0" fontId="10" fillId="5" borderId="58" xfId="0" applyFont="1" applyFill="1" applyBorder="1" applyAlignment="1" applyProtection="1">
      <alignment wrapText="1"/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0" fontId="10" fillId="5" borderId="59" xfId="0" applyFont="1" applyFill="1" applyBorder="1" applyAlignment="1" applyProtection="1">
      <alignment wrapText="1"/>
      <protection locked="0"/>
    </xf>
    <xf numFmtId="0" fontId="10" fillId="5" borderId="4" xfId="0" applyFont="1" applyFill="1" applyBorder="1" applyAlignment="1" applyProtection="1">
      <alignment wrapText="1"/>
      <protection locked="0"/>
    </xf>
    <xf numFmtId="0" fontId="10" fillId="5" borderId="57" xfId="0" applyFont="1" applyFill="1" applyBorder="1" applyAlignment="1" applyProtection="1">
      <alignment wrapText="1"/>
      <protection locked="0"/>
    </xf>
    <xf numFmtId="0" fontId="10" fillId="5" borderId="11" xfId="0" applyFont="1" applyFill="1" applyBorder="1" applyAlignment="1" applyProtection="1">
      <alignment wrapText="1"/>
      <protection locked="0"/>
    </xf>
    <xf numFmtId="0" fontId="10" fillId="5" borderId="65" xfId="0" applyFont="1" applyFill="1" applyBorder="1" applyAlignment="1" applyProtection="1">
      <alignment wrapText="1"/>
      <protection locked="0"/>
    </xf>
    <xf numFmtId="0" fontId="10" fillId="5" borderId="7" xfId="0" applyFont="1" applyFill="1" applyBorder="1" applyAlignment="1" applyProtection="1">
      <alignment wrapText="1"/>
      <protection locked="0"/>
    </xf>
    <xf numFmtId="0" fontId="11" fillId="5" borderId="17" xfId="0" applyFont="1" applyFill="1" applyBorder="1" applyAlignment="1" applyProtection="1">
      <alignment horizontal="center"/>
      <protection/>
    </xf>
    <xf numFmtId="0" fontId="11" fillId="5" borderId="17" xfId="0" applyFont="1" applyFill="1" applyBorder="1" applyAlignment="1" applyProtection="1">
      <alignment horizontal="center" wrapText="1"/>
      <protection/>
    </xf>
    <xf numFmtId="0" fontId="11" fillId="5" borderId="13" xfId="0" applyFont="1" applyFill="1" applyBorder="1" applyAlignment="1" applyProtection="1">
      <alignment horizontal="center" wrapText="1"/>
      <protection/>
    </xf>
    <xf numFmtId="0" fontId="10" fillId="5" borderId="87" xfId="0" applyFont="1" applyFill="1" applyBorder="1" applyAlignment="1" applyProtection="1">
      <alignment horizontal="center"/>
      <protection/>
    </xf>
    <xf numFmtId="0" fontId="10" fillId="5" borderId="27" xfId="0" applyFont="1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wrapText="1"/>
      <protection/>
    </xf>
    <xf numFmtId="0" fontId="10" fillId="5" borderId="1" xfId="0" applyFont="1" applyFill="1" applyBorder="1" applyAlignment="1" applyProtection="1">
      <alignment horizontal="center" wrapText="1"/>
      <protection/>
    </xf>
    <xf numFmtId="0" fontId="10" fillId="5" borderId="1" xfId="0" applyFont="1" applyFill="1" applyBorder="1" applyAlignment="1" applyProtection="1">
      <alignment horizontal="center" vertical="center" wrapText="1"/>
      <protection/>
    </xf>
    <xf numFmtId="0" fontId="10" fillId="5" borderId="7" xfId="0" applyFont="1" applyFill="1" applyBorder="1" applyAlignment="1" applyProtection="1">
      <alignment horizontal="center" wrapText="1"/>
      <protection/>
    </xf>
    <xf numFmtId="0" fontId="11" fillId="5" borderId="7" xfId="0" applyFont="1" applyFill="1" applyBorder="1" applyAlignment="1" applyProtection="1">
      <alignment wrapText="1"/>
      <protection/>
    </xf>
    <xf numFmtId="0" fontId="14" fillId="5" borderId="88" xfId="0" applyFont="1" applyFill="1" applyBorder="1" applyAlignment="1" applyProtection="1">
      <alignment horizontal="center"/>
      <protection/>
    </xf>
    <xf numFmtId="0" fontId="14" fillId="5" borderId="42" xfId="0" applyFont="1" applyFill="1" applyBorder="1" applyAlignment="1" applyProtection="1">
      <alignment horizontal="center"/>
      <protection/>
    </xf>
    <xf numFmtId="0" fontId="11" fillId="5" borderId="46" xfId="0" applyFont="1" applyFill="1" applyBorder="1" applyAlignment="1" applyProtection="1">
      <alignment horizontal="center"/>
      <protection/>
    </xf>
    <xf numFmtId="0" fontId="10" fillId="5" borderId="89" xfId="0" applyFont="1" applyFill="1" applyBorder="1" applyAlignment="1" applyProtection="1">
      <alignment horizontal="center"/>
      <protection/>
    </xf>
    <xf numFmtId="0" fontId="10" fillId="5" borderId="16" xfId="0" applyFont="1" applyFill="1" applyBorder="1" applyAlignment="1" applyProtection="1">
      <alignment/>
      <protection/>
    </xf>
    <xf numFmtId="0" fontId="10" fillId="5" borderId="79" xfId="0" applyFont="1" applyFill="1" applyBorder="1" applyAlignment="1" applyProtection="1">
      <alignment horizontal="center"/>
      <protection/>
    </xf>
    <xf numFmtId="0" fontId="18" fillId="5" borderId="80" xfId="0" applyFont="1" applyFill="1" applyBorder="1" applyAlignment="1" applyProtection="1">
      <alignment/>
      <protection/>
    </xf>
    <xf numFmtId="0" fontId="11" fillId="5" borderId="16" xfId="0" applyFont="1" applyFill="1" applyBorder="1" applyAlignment="1" applyProtection="1" quotePrefix="1">
      <alignment/>
      <protection/>
    </xf>
    <xf numFmtId="0" fontId="11" fillId="5" borderId="16" xfId="0" applyFont="1" applyFill="1" applyBorder="1" applyAlignment="1" applyProtection="1">
      <alignment/>
      <protection/>
    </xf>
    <xf numFmtId="0" fontId="10" fillId="5" borderId="82" xfId="0" applyFont="1" applyFill="1" applyBorder="1" applyAlignment="1" applyProtection="1">
      <alignment horizontal="center"/>
      <protection/>
    </xf>
    <xf numFmtId="0" fontId="11" fillId="5" borderId="18" xfId="0" applyFont="1" applyFill="1" applyBorder="1" applyAlignment="1" applyProtection="1">
      <alignment/>
      <protection/>
    </xf>
    <xf numFmtId="0" fontId="14" fillId="5" borderId="17" xfId="0" applyFont="1" applyFill="1" applyBorder="1" applyAlignment="1" applyProtection="1">
      <alignment horizontal="center" wrapText="1"/>
      <protection/>
    </xf>
    <xf numFmtId="0" fontId="14" fillId="5" borderId="13" xfId="0" applyFont="1" applyFill="1" applyBorder="1" applyAlignment="1" applyProtection="1">
      <alignment horizontal="center" wrapText="1"/>
      <protection/>
    </xf>
    <xf numFmtId="0" fontId="19" fillId="5" borderId="30" xfId="0" applyFont="1" applyFill="1" applyBorder="1" applyAlignment="1" applyProtection="1">
      <alignment horizontal="center"/>
      <protection/>
    </xf>
    <xf numFmtId="0" fontId="19" fillId="5" borderId="31" xfId="0" applyFont="1" applyFill="1" applyBorder="1" applyAlignment="1" applyProtection="1">
      <alignment horizontal="center"/>
      <protection/>
    </xf>
    <xf numFmtId="0" fontId="19" fillId="5" borderId="90" xfId="0" applyFont="1" applyFill="1" applyBorder="1" applyAlignment="1" applyProtection="1">
      <alignment horizontal="center" wrapText="1"/>
      <protection/>
    </xf>
    <xf numFmtId="0" fontId="19" fillId="5" borderId="27" xfId="0" applyFont="1" applyFill="1" applyBorder="1" applyAlignment="1" applyProtection="1">
      <alignment horizontal="center" wrapText="1"/>
      <protection/>
    </xf>
    <xf numFmtId="0" fontId="19" fillId="5" borderId="33" xfId="0" applyFont="1" applyFill="1" applyBorder="1" applyAlignment="1" applyProtection="1">
      <alignment horizontal="center" wrapText="1"/>
      <protection/>
    </xf>
    <xf numFmtId="0" fontId="19" fillId="5" borderId="31" xfId="0" applyFont="1" applyFill="1" applyBorder="1" applyAlignment="1" applyProtection="1">
      <alignment horizontal="center" wrapText="1"/>
      <protection/>
    </xf>
    <xf numFmtId="0" fontId="19" fillId="5" borderId="91" xfId="0" applyFont="1" applyFill="1" applyBorder="1" applyAlignment="1" applyProtection="1">
      <alignment horizontal="center" wrapText="1"/>
      <protection/>
    </xf>
    <xf numFmtId="0" fontId="10" fillId="5" borderId="17" xfId="0" applyFont="1" applyFill="1" applyBorder="1" applyAlignment="1" applyProtection="1">
      <alignment/>
      <protection/>
    </xf>
    <xf numFmtId="0" fontId="10" fillId="5" borderId="2" xfId="0" applyFont="1" applyFill="1" applyBorder="1" applyAlignment="1" applyProtection="1">
      <alignment horizontal="center" wrapText="1"/>
      <protection/>
    </xf>
    <xf numFmtId="0" fontId="16" fillId="5" borderId="1" xfId="0" applyFont="1" applyFill="1" applyBorder="1" applyAlignment="1" applyProtection="1">
      <alignment horizontal="center" wrapText="1"/>
      <protection/>
    </xf>
    <xf numFmtId="0" fontId="10" fillId="5" borderId="1" xfId="0" applyFont="1" applyFill="1" applyBorder="1" applyAlignment="1" applyProtection="1">
      <alignment wrapText="1"/>
      <protection/>
    </xf>
    <xf numFmtId="0" fontId="16" fillId="5" borderId="2" xfId="0" applyFont="1" applyFill="1" applyBorder="1" applyAlignment="1" applyProtection="1">
      <alignment horizontal="center" wrapText="1"/>
      <protection/>
    </xf>
    <xf numFmtId="0" fontId="10" fillId="3" borderId="27" xfId="0" applyFont="1" applyFill="1" applyBorder="1" applyAlignment="1" applyProtection="1">
      <alignment horizontal="right" wrapText="1"/>
      <protection/>
    </xf>
    <xf numFmtId="0" fontId="10" fillId="3" borderId="91" xfId="0" applyFont="1" applyFill="1" applyBorder="1" applyAlignment="1" applyProtection="1">
      <alignment horizontal="right" wrapText="1"/>
      <protection/>
    </xf>
    <xf numFmtId="0" fontId="10" fillId="3" borderId="5" xfId="0" applyFont="1" applyFill="1" applyBorder="1" applyAlignment="1" applyProtection="1">
      <alignment wrapText="1"/>
      <protection/>
    </xf>
    <xf numFmtId="0" fontId="10" fillId="3" borderId="92" xfId="0" applyFont="1" applyFill="1" applyBorder="1" applyAlignment="1" applyProtection="1">
      <alignment wrapText="1"/>
      <protection/>
    </xf>
    <xf numFmtId="0" fontId="10" fillId="3" borderId="93" xfId="0" applyFont="1" applyFill="1" applyBorder="1" applyAlignment="1" applyProtection="1">
      <alignment wrapText="1"/>
      <protection/>
    </xf>
    <xf numFmtId="0" fontId="10" fillId="3" borderId="80" xfId="0" applyFont="1" applyFill="1" applyBorder="1" applyAlignment="1" applyProtection="1">
      <alignment wrapText="1"/>
      <protection/>
    </xf>
    <xf numFmtId="0" fontId="10" fillId="3" borderId="1" xfId="0" applyFont="1" applyFill="1" applyBorder="1" applyAlignment="1" applyProtection="1">
      <alignment horizontal="right" wrapText="1"/>
      <protection/>
    </xf>
    <xf numFmtId="0" fontId="26" fillId="2" borderId="5" xfId="0" applyFont="1" applyFill="1" applyBorder="1" applyAlignment="1" applyProtection="1">
      <alignment horizontal="center" wrapText="1"/>
      <protection locked="0"/>
    </xf>
    <xf numFmtId="0" fontId="10" fillId="5" borderId="27" xfId="0" applyFont="1" applyFill="1" applyBorder="1" applyAlignment="1" applyProtection="1">
      <alignment horizontal="center" wrapText="1"/>
      <protection/>
    </xf>
    <xf numFmtId="0" fontId="10" fillId="5" borderId="32" xfId="0" applyFont="1" applyFill="1" applyBorder="1" applyAlignment="1" applyProtection="1">
      <alignment horizontal="center" wrapText="1"/>
      <protection/>
    </xf>
    <xf numFmtId="0" fontId="10" fillId="5" borderId="74" xfId="0" applyFont="1" applyFill="1" applyBorder="1" applyAlignment="1" applyProtection="1">
      <alignment horizontal="center" wrapText="1"/>
      <protection/>
    </xf>
    <xf numFmtId="0" fontId="16" fillId="5" borderId="17" xfId="0" applyFont="1" applyFill="1" applyBorder="1" applyAlignment="1" applyProtection="1">
      <alignment horizontal="center" wrapText="1"/>
      <protection/>
    </xf>
    <xf numFmtId="0" fontId="11" fillId="5" borderId="94" xfId="0" applyFont="1" applyFill="1" applyBorder="1" applyAlignment="1" applyProtection="1">
      <alignment horizontal="center"/>
      <protection/>
    </xf>
    <xf numFmtId="0" fontId="10" fillId="3" borderId="17" xfId="0" applyFont="1" applyFill="1" applyBorder="1" applyAlignment="1" applyProtection="1">
      <alignment horizontal="right" wrapText="1"/>
      <protection/>
    </xf>
    <xf numFmtId="0" fontId="0" fillId="0" borderId="95" xfId="0" applyBorder="1" applyAlignment="1" applyProtection="1">
      <alignment/>
      <protection locked="0"/>
    </xf>
    <xf numFmtId="0" fontId="9" fillId="0" borderId="95" xfId="0" applyFont="1" applyBorder="1" applyAlignment="1" applyProtection="1">
      <alignment/>
      <protection locked="0"/>
    </xf>
    <xf numFmtId="0" fontId="45" fillId="5" borderId="23" xfId="0" applyFont="1" applyFill="1" applyBorder="1" applyAlignment="1" applyProtection="1">
      <alignment wrapText="1"/>
      <protection/>
    </xf>
    <xf numFmtId="0" fontId="0" fillId="5" borderId="23" xfId="0" applyFill="1" applyBorder="1" applyAlignment="1" applyProtection="1">
      <alignment/>
      <protection/>
    </xf>
    <xf numFmtId="0" fontId="11" fillId="5" borderId="96" xfId="0" applyFont="1" applyFill="1" applyBorder="1" applyAlignment="1" applyProtection="1">
      <alignment horizontal="center"/>
      <protection/>
    </xf>
    <xf numFmtId="0" fontId="13" fillId="5" borderId="38" xfId="0" applyFont="1" applyFill="1" applyBorder="1" applyAlignment="1" applyProtection="1">
      <alignment horizontal="center"/>
      <protection/>
    </xf>
    <xf numFmtId="0" fontId="13" fillId="5" borderId="55" xfId="0" applyFont="1" applyFill="1" applyBorder="1" applyAlignment="1" applyProtection="1">
      <alignment horizontal="center"/>
      <protection/>
    </xf>
    <xf numFmtId="0" fontId="9" fillId="5" borderId="11" xfId="0" applyFont="1" applyFill="1" applyBorder="1" applyAlignment="1" applyProtection="1">
      <alignment/>
      <protection/>
    </xf>
    <xf numFmtId="0" fontId="14" fillId="5" borderId="11" xfId="0" applyFont="1" applyFill="1" applyBorder="1" applyAlignment="1" applyProtection="1">
      <alignment/>
      <protection/>
    </xf>
    <xf numFmtId="0" fontId="0" fillId="5" borderId="1" xfId="0" applyFill="1" applyBorder="1" applyAlignment="1" applyProtection="1" quotePrefix="1">
      <alignment horizontal="left"/>
      <protection/>
    </xf>
    <xf numFmtId="0" fontId="9" fillId="3" borderId="11" xfId="0" applyFont="1" applyFill="1" applyBorder="1" applyAlignment="1" applyProtection="1">
      <alignment/>
      <protection/>
    </xf>
    <xf numFmtId="0" fontId="9" fillId="3" borderId="1" xfId="0" applyFont="1" applyFill="1" applyBorder="1" applyAlignment="1" applyProtection="1">
      <alignment/>
      <protection/>
    </xf>
    <xf numFmtId="0" fontId="9" fillId="3" borderId="7" xfId="0" applyFont="1" applyFill="1" applyBorder="1" applyAlignment="1" applyProtection="1">
      <alignment/>
      <protection/>
    </xf>
    <xf numFmtId="0" fontId="9" fillId="3" borderId="66" xfId="0" applyFont="1" applyFill="1" applyBorder="1" applyAlignment="1" applyProtection="1">
      <alignment/>
      <protection/>
    </xf>
    <xf numFmtId="0" fontId="13" fillId="5" borderId="54" xfId="0" applyFont="1" applyFill="1" applyBorder="1" applyAlignment="1" applyProtection="1">
      <alignment horizontal="center"/>
      <protection/>
    </xf>
    <xf numFmtId="0" fontId="13" fillId="5" borderId="47" xfId="0" applyFont="1" applyFill="1" applyBorder="1" applyAlignment="1" applyProtection="1">
      <alignment horizontal="center"/>
      <protection/>
    </xf>
    <xf numFmtId="0" fontId="0" fillId="5" borderId="7" xfId="0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13" fillId="5" borderId="38" xfId="0" applyFont="1" applyFill="1" applyBorder="1" applyAlignment="1" applyProtection="1">
      <alignment horizontal="center"/>
      <protection/>
    </xf>
    <xf numFmtId="0" fontId="13" fillId="5" borderId="39" xfId="0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 quotePrefix="1">
      <alignment/>
      <protection/>
    </xf>
    <xf numFmtId="0" fontId="9" fillId="3" borderId="12" xfId="0" applyFont="1" applyFill="1" applyBorder="1" applyAlignment="1" applyProtection="1">
      <alignment/>
      <protection/>
    </xf>
    <xf numFmtId="0" fontId="13" fillId="5" borderId="54" xfId="0" applyFont="1" applyFill="1" applyBorder="1" applyAlignment="1" applyProtection="1">
      <alignment horizontal="center"/>
      <protection/>
    </xf>
    <xf numFmtId="0" fontId="13" fillId="5" borderId="97" xfId="0" applyFont="1" applyFill="1" applyBorder="1" applyAlignment="1" applyProtection="1">
      <alignment horizontal="center"/>
      <protection/>
    </xf>
    <xf numFmtId="0" fontId="9" fillId="3" borderId="26" xfId="0" applyFont="1" applyFill="1" applyBorder="1" applyAlignment="1" applyProtection="1">
      <alignment/>
      <protection/>
    </xf>
    <xf numFmtId="0" fontId="40" fillId="0" borderId="2" xfId="0" applyFont="1" applyFill="1" applyBorder="1" applyAlignment="1" applyProtection="1">
      <alignment/>
      <protection locked="0"/>
    </xf>
    <xf numFmtId="0" fontId="9" fillId="0" borderId="2" xfId="0" applyFont="1" applyFill="1" applyBorder="1" applyAlignment="1" applyProtection="1">
      <alignment horizontal="left"/>
      <protection/>
    </xf>
    <xf numFmtId="0" fontId="11" fillId="5" borderId="98" xfId="0" applyFont="1" applyFill="1" applyBorder="1" applyAlignment="1" applyProtection="1">
      <alignment horizontal="center"/>
      <protection/>
    </xf>
    <xf numFmtId="0" fontId="11" fillId="5" borderId="38" xfId="0" applyFont="1" applyFill="1" applyBorder="1" applyAlignment="1" applyProtection="1">
      <alignment horizontal="center"/>
      <protection/>
    </xf>
    <xf numFmtId="0" fontId="0" fillId="5" borderId="37" xfId="0" applyFill="1" applyBorder="1" applyAlignment="1" applyProtection="1">
      <alignment horizontal="center" vertical="center" wrapText="1"/>
      <protection/>
    </xf>
    <xf numFmtId="0" fontId="46" fillId="5" borderId="7" xfId="0" applyFont="1" applyFill="1" applyBorder="1" applyAlignment="1" applyProtection="1" quotePrefix="1">
      <alignment horizontal="center" vertical="center" wrapText="1"/>
      <protection/>
    </xf>
    <xf numFmtId="0" fontId="0" fillId="5" borderId="7" xfId="0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10" fillId="5" borderId="84" xfId="0" applyFont="1" applyFill="1" applyBorder="1" applyAlignment="1" applyProtection="1">
      <alignment horizontal="center" vertical="center"/>
      <protection/>
    </xf>
    <xf numFmtId="0" fontId="10" fillId="5" borderId="99" xfId="0" applyFont="1" applyFill="1" applyBorder="1" applyAlignment="1" applyProtection="1">
      <alignment horizontal="center" vertical="center"/>
      <protection/>
    </xf>
    <xf numFmtId="0" fontId="10" fillId="5" borderId="73" xfId="0" applyFont="1" applyFill="1" applyBorder="1" applyAlignment="1" applyProtection="1">
      <alignment horizontal="center" vertical="center"/>
      <protection/>
    </xf>
    <xf numFmtId="0" fontId="14" fillId="5" borderId="63" xfId="0" applyFont="1" applyFill="1" applyBorder="1" applyAlignment="1" applyProtection="1">
      <alignment horizontal="left"/>
      <protection/>
    </xf>
    <xf numFmtId="0" fontId="14" fillId="5" borderId="100" xfId="0" applyFont="1" applyFill="1" applyBorder="1" applyAlignment="1" applyProtection="1">
      <alignment horizontal="left"/>
      <protection/>
    </xf>
    <xf numFmtId="0" fontId="10" fillId="5" borderId="62" xfId="0" applyFont="1" applyFill="1" applyBorder="1" applyAlignment="1" applyProtection="1">
      <alignment horizontal="left"/>
      <protection/>
    </xf>
    <xf numFmtId="0" fontId="10" fillId="5" borderId="20" xfId="0" applyFont="1" applyFill="1" applyBorder="1" applyAlignment="1" applyProtection="1">
      <alignment horizontal="left"/>
      <protection/>
    </xf>
    <xf numFmtId="0" fontId="0" fillId="5" borderId="101" xfId="0" applyFill="1" applyBorder="1" applyAlignment="1" applyProtection="1">
      <alignment horizontal="center" vertical="center" wrapText="1"/>
      <protection/>
    </xf>
    <xf numFmtId="0" fontId="0" fillId="5" borderId="47" xfId="0" applyFill="1" applyBorder="1" applyAlignment="1" applyProtection="1">
      <alignment horizontal="center" vertical="center" wrapText="1"/>
      <protection/>
    </xf>
    <xf numFmtId="0" fontId="10" fillId="5" borderId="32" xfId="0" applyFont="1" applyFill="1" applyBorder="1" applyAlignment="1" applyProtection="1">
      <alignment horizontal="center" vertical="center" wrapText="1"/>
      <protection/>
    </xf>
    <xf numFmtId="0" fontId="0" fillId="5" borderId="92" xfId="0" applyFill="1" applyBorder="1" applyAlignment="1" applyProtection="1">
      <alignment horizontal="center" wrapText="1"/>
      <protection/>
    </xf>
    <xf numFmtId="0" fontId="10" fillId="5" borderId="73" xfId="0" applyFont="1" applyFill="1" applyBorder="1" applyAlignment="1" applyProtection="1">
      <alignment horizontal="center" vertical="center" wrapText="1"/>
      <protection/>
    </xf>
    <xf numFmtId="0" fontId="0" fillId="5" borderId="74" xfId="0" applyFill="1" applyBorder="1" applyAlignment="1" applyProtection="1">
      <alignment horizontal="center" wrapText="1"/>
      <protection/>
    </xf>
    <xf numFmtId="0" fontId="14" fillId="5" borderId="64" xfId="0" applyFont="1" applyFill="1" applyBorder="1" applyAlignment="1" applyProtection="1">
      <alignment horizontal="left"/>
      <protection/>
    </xf>
    <xf numFmtId="0" fontId="14" fillId="5" borderId="102" xfId="0" applyFont="1" applyFill="1" applyBorder="1" applyAlignment="1" applyProtection="1">
      <alignment horizontal="left"/>
      <protection/>
    </xf>
    <xf numFmtId="0" fontId="14" fillId="5" borderId="61" xfId="0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" vertical="center"/>
      <protection/>
    </xf>
    <xf numFmtId="0" fontId="14" fillId="5" borderId="4" xfId="0" applyFont="1" applyFill="1" applyBorder="1" applyAlignment="1" applyProtection="1">
      <alignment horizontal="center" vertical="center"/>
      <protection/>
    </xf>
    <xf numFmtId="0" fontId="10" fillId="5" borderId="32" xfId="0" applyFont="1" applyFill="1" applyBorder="1" applyAlignment="1" applyProtection="1">
      <alignment horizontal="center" vertical="center"/>
      <protection/>
    </xf>
    <xf numFmtId="0" fontId="10" fillId="5" borderId="74" xfId="0" applyFont="1" applyFill="1" applyBorder="1" applyAlignment="1" applyProtection="1">
      <alignment horizontal="center" vertical="center"/>
      <protection/>
    </xf>
    <xf numFmtId="0" fontId="14" fillId="5" borderId="51" xfId="0" applyFont="1" applyFill="1" applyBorder="1" applyAlignment="1" applyProtection="1">
      <alignment horizontal="left"/>
      <protection/>
    </xf>
    <xf numFmtId="0" fontId="14" fillId="5" borderId="103" xfId="0" applyFont="1" applyFill="1" applyBorder="1" applyAlignment="1" applyProtection="1">
      <alignment horizontal="left"/>
      <protection/>
    </xf>
    <xf numFmtId="0" fontId="14" fillId="5" borderId="83" xfId="0" applyFont="1" applyFill="1" applyBorder="1" applyAlignment="1" applyProtection="1">
      <alignment horizontal="left"/>
      <protection/>
    </xf>
    <xf numFmtId="0" fontId="14" fillId="5" borderId="104" xfId="0" applyFont="1" applyFill="1" applyBorder="1" applyAlignment="1" applyProtection="1">
      <alignment horizontal="left"/>
      <protection/>
    </xf>
    <xf numFmtId="0" fontId="10" fillId="5" borderId="94" xfId="0" applyFont="1" applyFill="1" applyBorder="1" applyAlignment="1" applyProtection="1">
      <alignment horizontal="center" vertical="center" wrapText="1"/>
      <protection/>
    </xf>
    <xf numFmtId="0" fontId="10" fillId="5" borderId="82" xfId="0" applyFont="1" applyFill="1" applyBorder="1" applyAlignment="1" applyProtection="1">
      <alignment horizontal="center" vertical="center" wrapText="1"/>
      <protection/>
    </xf>
    <xf numFmtId="0" fontId="10" fillId="5" borderId="88" xfId="0" applyFont="1" applyFill="1" applyBorder="1" applyAlignment="1" applyProtection="1">
      <alignment horizontal="center" vertical="center"/>
      <protection/>
    </xf>
    <xf numFmtId="0" fontId="10" fillId="5" borderId="42" xfId="0" applyFont="1" applyFill="1" applyBorder="1" applyAlignment="1" applyProtection="1">
      <alignment horizontal="center" vertical="center"/>
      <protection/>
    </xf>
    <xf numFmtId="0" fontId="10" fillId="5" borderId="28" xfId="0" applyFont="1" applyFill="1" applyBorder="1" applyAlignment="1" applyProtection="1">
      <alignment horizontal="center" vertical="center"/>
      <protection/>
    </xf>
    <xf numFmtId="0" fontId="10" fillId="5" borderId="29" xfId="0" applyFont="1" applyFill="1" applyBorder="1" applyAlignment="1" applyProtection="1">
      <alignment horizontal="center" vertical="center"/>
      <protection/>
    </xf>
    <xf numFmtId="0" fontId="10" fillId="5" borderId="30" xfId="0" applyFont="1" applyFill="1" applyBorder="1" applyAlignment="1" applyProtection="1">
      <alignment horizontal="center" vertical="center" wrapText="1"/>
      <protection/>
    </xf>
    <xf numFmtId="0" fontId="10" fillId="5" borderId="90" xfId="0" applyFont="1" applyFill="1" applyBorder="1" applyAlignment="1" applyProtection="1">
      <alignment horizontal="center" vertical="center" wrapText="1"/>
      <protection/>
    </xf>
    <xf numFmtId="0" fontId="10" fillId="5" borderId="42" xfId="0" applyFont="1" applyFill="1" applyBorder="1" applyAlignment="1" applyProtection="1">
      <alignment horizontal="center" vertical="center" wrapText="1"/>
      <protection/>
    </xf>
    <xf numFmtId="0" fontId="10" fillId="5" borderId="99" xfId="0" applyFont="1" applyFill="1" applyBorder="1" applyAlignment="1" applyProtection="1">
      <alignment horizontal="center" vertical="center" wrapText="1"/>
      <protection/>
    </xf>
    <xf numFmtId="0" fontId="0" fillId="5" borderId="70" xfId="0" applyFill="1" applyBorder="1" applyAlignment="1" applyProtection="1">
      <alignment horizontal="center" vertical="center"/>
      <protection/>
    </xf>
    <xf numFmtId="0" fontId="10" fillId="5" borderId="105" xfId="0" applyFont="1" applyFill="1" applyBorder="1" applyAlignment="1" applyProtection="1">
      <alignment horizontal="center" vertical="center" wrapText="1"/>
      <protection/>
    </xf>
    <xf numFmtId="0" fontId="10" fillId="5" borderId="106" xfId="0" applyFont="1" applyFill="1" applyBorder="1" applyAlignment="1" applyProtection="1">
      <alignment horizontal="center" vertical="center" wrapText="1"/>
      <protection/>
    </xf>
    <xf numFmtId="0" fontId="10" fillId="5" borderId="88" xfId="0" applyFont="1" applyFill="1" applyBorder="1" applyAlignment="1" applyProtection="1">
      <alignment horizontal="center" vertical="center"/>
      <protection/>
    </xf>
    <xf numFmtId="0" fontId="10" fillId="5" borderId="90" xfId="0" applyFont="1" applyFill="1" applyBorder="1" applyAlignment="1" applyProtection="1">
      <alignment horizontal="center" vertical="center"/>
      <protection/>
    </xf>
    <xf numFmtId="0" fontId="10" fillId="5" borderId="107" xfId="0" applyFont="1" applyFill="1" applyBorder="1" applyAlignment="1" applyProtection="1">
      <alignment horizontal="center" vertical="center"/>
      <protection/>
    </xf>
    <xf numFmtId="0" fontId="10" fillId="5" borderId="94" xfId="0" applyFont="1" applyFill="1" applyBorder="1" applyAlignment="1" applyProtection="1" quotePrefix="1">
      <alignment horizontal="center" vertical="center" wrapText="1"/>
      <protection/>
    </xf>
    <xf numFmtId="0" fontId="10" fillId="5" borderId="87" xfId="0" applyFont="1" applyFill="1" applyBorder="1" applyAlignment="1" applyProtection="1" quotePrefix="1">
      <alignment horizontal="center" vertical="center" wrapText="1"/>
      <protection/>
    </xf>
    <xf numFmtId="0" fontId="10" fillId="5" borderId="89" xfId="0" applyFont="1" applyFill="1" applyBorder="1" applyAlignment="1" applyProtection="1" quotePrefix="1">
      <alignment horizontal="center" vertical="center" wrapText="1"/>
      <protection/>
    </xf>
    <xf numFmtId="0" fontId="10" fillId="5" borderId="108" xfId="0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"/>
      <protection/>
    </xf>
    <xf numFmtId="0" fontId="10" fillId="5" borderId="27" xfId="0" applyFont="1" applyFill="1" applyBorder="1" applyAlignment="1" applyProtection="1">
      <alignment horizontal="center"/>
      <protection/>
    </xf>
    <xf numFmtId="0" fontId="10" fillId="5" borderId="108" xfId="0" applyFont="1" applyFill="1" applyBorder="1" applyAlignment="1" applyProtection="1">
      <alignment horizontal="center" wrapText="1"/>
      <protection/>
    </xf>
    <xf numFmtId="0" fontId="10" fillId="5" borderId="0" xfId="0" applyFont="1" applyFill="1" applyBorder="1" applyAlignment="1" applyProtection="1">
      <alignment horizontal="center" wrapText="1"/>
      <protection/>
    </xf>
    <xf numFmtId="0" fontId="10" fillId="5" borderId="109" xfId="0" applyFont="1" applyFill="1" applyBorder="1" applyAlignment="1" applyProtection="1">
      <alignment horizontal="center"/>
      <protection/>
    </xf>
    <xf numFmtId="0" fontId="10" fillId="5" borderId="28" xfId="0" applyFont="1" applyFill="1" applyBorder="1" applyAlignment="1" applyProtection="1">
      <alignment horizontal="center"/>
      <protection/>
    </xf>
    <xf numFmtId="0" fontId="10" fillId="5" borderId="29" xfId="0" applyFont="1" applyFill="1" applyBorder="1" applyAlignment="1" applyProtection="1">
      <alignment horizontal="center"/>
      <protection/>
    </xf>
    <xf numFmtId="0" fontId="10" fillId="5" borderId="5" xfId="0" applyFont="1" applyFill="1" applyBorder="1" applyAlignment="1" applyProtection="1">
      <alignment horizontal="center"/>
      <protection/>
    </xf>
    <xf numFmtId="0" fontId="10" fillId="5" borderId="108" xfId="0" applyFont="1" applyFill="1" applyBorder="1" applyAlignment="1" applyProtection="1">
      <alignment horizontal="center" vertical="center" wrapText="1"/>
      <protection/>
    </xf>
    <xf numFmtId="0" fontId="10" fillId="5" borderId="109" xfId="0" applyFont="1" applyFill="1" applyBorder="1" applyAlignment="1" applyProtection="1">
      <alignment horizontal="center" vertical="center" wrapText="1"/>
      <protection/>
    </xf>
    <xf numFmtId="0" fontId="10" fillId="5" borderId="28" xfId="0" applyFont="1" applyFill="1" applyBorder="1" applyAlignment="1" applyProtection="1">
      <alignment horizontal="center" vertical="center" wrapText="1"/>
      <protection/>
    </xf>
    <xf numFmtId="0" fontId="10" fillId="5" borderId="110" xfId="0" applyFont="1" applyFill="1" applyBorder="1" applyAlignment="1" applyProtection="1">
      <alignment horizontal="center" vertical="center" wrapText="1"/>
      <protection/>
    </xf>
    <xf numFmtId="0" fontId="10" fillId="5" borderId="32" xfId="0" applyFont="1" applyFill="1" applyBorder="1" applyAlignment="1" applyProtection="1">
      <alignment horizontal="center"/>
      <protection/>
    </xf>
    <xf numFmtId="0" fontId="10" fillId="5" borderId="92" xfId="0" applyFont="1" applyFill="1" applyBorder="1" applyAlignment="1" applyProtection="1">
      <alignment horizontal="center"/>
      <protection/>
    </xf>
    <xf numFmtId="0" fontId="10" fillId="5" borderId="82" xfId="0" applyFont="1" applyFill="1" applyBorder="1" applyAlignment="1" applyProtection="1" quotePrefix="1">
      <alignment horizontal="center" vertical="center" wrapText="1"/>
      <protection/>
    </xf>
    <xf numFmtId="0" fontId="10" fillId="5" borderId="111" xfId="0" applyFont="1" applyFill="1" applyBorder="1" applyAlignment="1" applyProtection="1">
      <alignment horizontal="center" vertical="center"/>
      <protection/>
    </xf>
    <xf numFmtId="0" fontId="10" fillId="5" borderId="18" xfId="0" applyFont="1" applyFill="1" applyBorder="1" applyAlignment="1" applyProtection="1">
      <alignment horizontal="center" vertical="center"/>
      <protection/>
    </xf>
    <xf numFmtId="0" fontId="10" fillId="5" borderId="62" xfId="0" applyFont="1" applyFill="1" applyBorder="1" applyAlignment="1" applyProtection="1">
      <alignment horizontal="left"/>
      <protection/>
    </xf>
    <xf numFmtId="0" fontId="10" fillId="5" borderId="20" xfId="0" applyFont="1" applyFill="1" applyBorder="1" applyAlignment="1" applyProtection="1">
      <alignment horizontal="left"/>
      <protection/>
    </xf>
    <xf numFmtId="0" fontId="10" fillId="5" borderId="31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/>
      <protection/>
    </xf>
    <xf numFmtId="0" fontId="10" fillId="5" borderId="99" xfId="0" applyFont="1" applyFill="1" applyBorder="1" applyAlignment="1" applyProtection="1">
      <alignment horizontal="left" vertical="center"/>
      <protection/>
    </xf>
    <xf numFmtId="0" fontId="0" fillId="5" borderId="31" xfId="0" applyFill="1" applyBorder="1" applyAlignment="1" applyProtection="1">
      <alignment vertical="center"/>
      <protection/>
    </xf>
    <xf numFmtId="0" fontId="10" fillId="5" borderId="112" xfId="0" applyFont="1" applyFill="1" applyBorder="1" applyAlignment="1" applyProtection="1">
      <alignment horizontal="center" vertical="center"/>
      <protection/>
    </xf>
    <xf numFmtId="0" fontId="10" fillId="5" borderId="95" xfId="0" applyFont="1" applyFill="1" applyBorder="1" applyAlignment="1" applyProtection="1">
      <alignment horizontal="center" vertical="center"/>
      <protection/>
    </xf>
    <xf numFmtId="0" fontId="10" fillId="5" borderId="108" xfId="0" applyFont="1" applyFill="1" applyBorder="1" applyAlignment="1" applyProtection="1">
      <alignment horizontal="center" vertical="center"/>
      <protection/>
    </xf>
    <xf numFmtId="0" fontId="10" fillId="5" borderId="0" xfId="0" applyFont="1" applyFill="1" applyBorder="1" applyAlignment="1" applyProtection="1">
      <alignment horizontal="center" vertical="center"/>
      <protection/>
    </xf>
    <xf numFmtId="0" fontId="10" fillId="5" borderId="70" xfId="0" applyFont="1" applyFill="1" applyBorder="1" applyAlignment="1" applyProtection="1">
      <alignment horizontal="center" vertical="center"/>
      <protection/>
    </xf>
    <xf numFmtId="0" fontId="10" fillId="5" borderId="2" xfId="0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left"/>
      <protection/>
    </xf>
    <xf numFmtId="0" fontId="14" fillId="5" borderId="4" xfId="0" applyFont="1" applyFill="1" applyBorder="1" applyAlignment="1" applyProtection="1">
      <alignment horizontal="left"/>
      <protection/>
    </xf>
    <xf numFmtId="0" fontId="14" fillId="5" borderId="62" xfId="0" applyFont="1" applyFill="1" applyBorder="1" applyAlignment="1" applyProtection="1">
      <alignment horizontal="center" vertical="center"/>
      <protection/>
    </xf>
    <xf numFmtId="0" fontId="10" fillId="5" borderId="11" xfId="0" applyFont="1" applyFill="1" applyBorder="1" applyAlignment="1" applyProtection="1">
      <alignment horizontal="center"/>
      <protection/>
    </xf>
    <xf numFmtId="0" fontId="10" fillId="5" borderId="95" xfId="0" applyFont="1" applyFill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 applyProtection="1">
      <alignment horizontal="center" vertical="center" wrapText="1"/>
      <protection/>
    </xf>
    <xf numFmtId="0" fontId="10" fillId="5" borderId="113" xfId="0" applyFont="1" applyFill="1" applyBorder="1" applyAlignment="1" applyProtection="1">
      <alignment horizontal="center" vertical="center" wrapText="1"/>
      <protection/>
    </xf>
    <xf numFmtId="0" fontId="10" fillId="5" borderId="54" xfId="0" applyFont="1" applyFill="1" applyBorder="1" applyAlignment="1" applyProtection="1">
      <alignment horizontal="center" vertical="center" wrapText="1"/>
      <protection/>
    </xf>
    <xf numFmtId="0" fontId="10" fillId="5" borderId="61" xfId="0" applyFont="1" applyFill="1" applyBorder="1" applyAlignment="1" applyProtection="1">
      <alignment horizontal="left"/>
      <protection/>
    </xf>
    <xf numFmtId="0" fontId="10" fillId="5" borderId="114" xfId="0" applyFont="1" applyFill="1" applyBorder="1" applyAlignment="1" applyProtection="1">
      <alignment horizontal="center" wrapText="1"/>
      <protection/>
    </xf>
    <xf numFmtId="0" fontId="10" fillId="5" borderId="72" xfId="0" applyFont="1" applyFill="1" applyBorder="1" applyAlignment="1" applyProtection="1">
      <alignment horizontal="center" wrapText="1"/>
      <protection/>
    </xf>
    <xf numFmtId="0" fontId="10" fillId="5" borderId="115" xfId="0" applyFont="1" applyFill="1" applyBorder="1" applyAlignment="1" applyProtection="1" quotePrefix="1">
      <alignment horizontal="center" wrapText="1"/>
      <protection/>
    </xf>
    <xf numFmtId="0" fontId="10" fillId="5" borderId="56" xfId="0" applyFont="1" applyFill="1" applyBorder="1" applyAlignment="1" applyProtection="1" quotePrefix="1">
      <alignment horizontal="center" wrapText="1"/>
      <protection/>
    </xf>
    <xf numFmtId="0" fontId="10" fillId="5" borderId="11" xfId="0" applyFont="1" applyFill="1" applyBorder="1" applyAlignment="1" applyProtection="1">
      <alignment horizontal="center" vertical="center" wrapText="1"/>
      <protection/>
    </xf>
    <xf numFmtId="0" fontId="10" fillId="5" borderId="7" xfId="0" applyFont="1" applyFill="1" applyBorder="1" applyAlignment="1" applyProtection="1">
      <alignment horizontal="center" vertical="center" wrapText="1"/>
      <protection/>
    </xf>
    <xf numFmtId="0" fontId="10" fillId="5" borderId="11" xfId="0" applyFont="1" applyFill="1" applyBorder="1" applyAlignment="1" applyProtection="1">
      <alignment horizontal="center"/>
      <protection/>
    </xf>
    <xf numFmtId="0" fontId="10" fillId="5" borderId="83" xfId="0" applyFont="1" applyFill="1" applyBorder="1" applyAlignment="1" applyProtection="1">
      <alignment horizontal="left" wrapText="1"/>
      <protection/>
    </xf>
    <xf numFmtId="0" fontId="0" fillId="5" borderId="105" xfId="0" applyFill="1" applyBorder="1" applyAlignment="1" applyProtection="1">
      <alignment/>
      <protection/>
    </xf>
    <xf numFmtId="0" fontId="0" fillId="5" borderId="106" xfId="0" applyFill="1" applyBorder="1" applyAlignment="1" applyProtection="1">
      <alignment/>
      <protection/>
    </xf>
    <xf numFmtId="0" fontId="10" fillId="5" borderId="26" xfId="0" applyFont="1" applyFill="1" applyBorder="1" applyAlignment="1" applyProtection="1">
      <alignment horizontal="center"/>
      <protection/>
    </xf>
    <xf numFmtId="0" fontId="24" fillId="5" borderId="49" xfId="0" applyFont="1" applyFill="1" applyBorder="1" applyAlignment="1" applyProtection="1">
      <alignment horizontal="center" vertical="center" wrapText="1"/>
      <protection/>
    </xf>
    <xf numFmtId="0" fontId="24" fillId="5" borderId="66" xfId="0" applyFont="1" applyFill="1" applyBorder="1" applyAlignment="1" applyProtection="1">
      <alignment horizontal="center" vertical="center" wrapText="1"/>
      <protection/>
    </xf>
    <xf numFmtId="0" fontId="24" fillId="5" borderId="7" xfId="0" applyFont="1" applyFill="1" applyBorder="1" applyAlignment="1" applyProtection="1">
      <alignment horizontal="center" vertical="center" wrapText="1"/>
      <protection/>
    </xf>
    <xf numFmtId="0" fontId="11" fillId="5" borderId="29" xfId="0" applyFont="1" applyFill="1" applyBorder="1" applyAlignment="1" applyProtection="1">
      <alignment horizontal="center"/>
      <protection/>
    </xf>
    <xf numFmtId="0" fontId="0" fillId="5" borderId="29" xfId="0" applyFill="1" applyBorder="1" applyAlignment="1" applyProtection="1">
      <alignment horizontal="center"/>
      <protection/>
    </xf>
    <xf numFmtId="0" fontId="10" fillId="5" borderId="28" xfId="0" applyFont="1" applyFill="1" applyBorder="1" applyAlignment="1" applyProtection="1">
      <alignment horizontal="center"/>
      <protection/>
    </xf>
    <xf numFmtId="0" fontId="10" fillId="5" borderId="5" xfId="0" applyFont="1" applyFill="1" applyBorder="1" applyAlignment="1" applyProtection="1">
      <alignment horizontal="center"/>
      <protection/>
    </xf>
    <xf numFmtId="0" fontId="10" fillId="5" borderId="28" xfId="0" applyFont="1" applyFill="1" applyBorder="1" applyAlignment="1" applyProtection="1">
      <alignment horizontal="center" wrapText="1"/>
      <protection/>
    </xf>
    <xf numFmtId="0" fontId="10" fillId="5" borderId="5" xfId="0" applyFont="1" applyFill="1" applyBorder="1" applyAlignment="1" applyProtection="1">
      <alignment horizontal="center" wrapText="1"/>
      <protection/>
    </xf>
    <xf numFmtId="0" fontId="11" fillId="5" borderId="32" xfId="0" applyFont="1" applyFill="1" applyBorder="1" applyAlignment="1" applyProtection="1">
      <alignment horizontal="center"/>
      <protection/>
    </xf>
    <xf numFmtId="0" fontId="11" fillId="5" borderId="92" xfId="0" applyFont="1" applyFill="1" applyBorder="1" applyAlignment="1" applyProtection="1">
      <alignment horizontal="center"/>
      <protection/>
    </xf>
    <xf numFmtId="0" fontId="10" fillId="5" borderId="32" xfId="0" applyFont="1" applyFill="1" applyBorder="1" applyAlignment="1" applyProtection="1">
      <alignment horizontal="center"/>
      <protection/>
    </xf>
    <xf numFmtId="0" fontId="10" fillId="5" borderId="92" xfId="0" applyFont="1" applyFill="1" applyBorder="1" applyAlignment="1" applyProtection="1">
      <alignment horizontal="center"/>
      <protection/>
    </xf>
    <xf numFmtId="0" fontId="11" fillId="5" borderId="28" xfId="0" applyFont="1" applyFill="1" applyBorder="1" applyAlignment="1" applyProtection="1">
      <alignment horizontal="center"/>
      <protection/>
    </xf>
    <xf numFmtId="0" fontId="11" fillId="5" borderId="5" xfId="0" applyFont="1" applyFill="1" applyBorder="1" applyAlignment="1" applyProtection="1">
      <alignment horizontal="center"/>
      <protection/>
    </xf>
    <xf numFmtId="0" fontId="11" fillId="5" borderId="109" xfId="0" applyFont="1" applyFill="1" applyBorder="1" applyAlignment="1" applyProtection="1">
      <alignment horizontal="center"/>
      <protection/>
    </xf>
    <xf numFmtId="0" fontId="10" fillId="5" borderId="108" xfId="0" applyFont="1" applyFill="1" applyBorder="1" applyAlignment="1" applyProtection="1">
      <alignment horizontal="left" vertical="center"/>
      <protection/>
    </xf>
    <xf numFmtId="0" fontId="0" fillId="5" borderId="27" xfId="0" applyFill="1" applyBorder="1" applyAlignment="1" applyProtection="1">
      <alignment vertical="center"/>
      <protection/>
    </xf>
    <xf numFmtId="0" fontId="0" fillId="5" borderId="28" xfId="0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 horizontal="left" vertical="center"/>
      <protection/>
    </xf>
    <xf numFmtId="0" fontId="0" fillId="5" borderId="109" xfId="0" applyFill="1" applyBorder="1" applyAlignment="1" applyProtection="1">
      <alignment/>
      <protection/>
    </xf>
    <xf numFmtId="0" fontId="0" fillId="5" borderId="29" xfId="0" applyFill="1" applyBorder="1" applyAlignment="1" applyProtection="1">
      <alignment/>
      <protection/>
    </xf>
    <xf numFmtId="0" fontId="0" fillId="5" borderId="110" xfId="0" applyFill="1" applyBorder="1" applyAlignment="1" applyProtection="1">
      <alignment/>
      <protection/>
    </xf>
    <xf numFmtId="0" fontId="10" fillId="5" borderId="87" xfId="0" applyFont="1" applyFill="1" applyBorder="1" applyAlignment="1" applyProtection="1">
      <alignment horizontal="center" vertical="center" wrapText="1"/>
      <protection/>
    </xf>
    <xf numFmtId="0" fontId="10" fillId="5" borderId="110" xfId="0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0" fontId="10" fillId="5" borderId="50" xfId="0" applyFont="1" applyFill="1" applyBorder="1" applyAlignment="1" applyProtection="1">
      <alignment horizontal="left"/>
      <protection/>
    </xf>
    <xf numFmtId="0" fontId="10" fillId="5" borderId="116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 horizontal="center" vertical="center" textRotation="90" wrapText="1"/>
      <protection/>
    </xf>
    <xf numFmtId="0" fontId="10" fillId="5" borderId="88" xfId="0" applyFont="1" applyFill="1" applyBorder="1" applyAlignment="1" applyProtection="1">
      <alignment horizontal="center" vertical="center" wrapText="1"/>
      <protection/>
    </xf>
    <xf numFmtId="0" fontId="0" fillId="5" borderId="90" xfId="0" applyFill="1" applyBorder="1" applyAlignment="1" applyProtection="1">
      <alignment horizontal="center" vertical="center" wrapText="1"/>
      <protection/>
    </xf>
    <xf numFmtId="0" fontId="0" fillId="5" borderId="42" xfId="0" applyFill="1" applyBorder="1" applyAlignment="1" applyProtection="1">
      <alignment horizontal="center" vertical="center" wrapText="1"/>
      <protection/>
    </xf>
    <xf numFmtId="0" fontId="10" fillId="5" borderId="88" xfId="0" applyFont="1" applyFill="1" applyBorder="1" applyAlignment="1" applyProtection="1">
      <alignment horizontal="center" wrapText="1"/>
      <protection/>
    </xf>
    <xf numFmtId="0" fontId="0" fillId="5" borderId="90" xfId="0" applyFill="1" applyBorder="1" applyAlignment="1" applyProtection="1">
      <alignment horizontal="center" wrapText="1"/>
      <protection/>
    </xf>
    <xf numFmtId="0" fontId="0" fillId="5" borderId="42" xfId="0" applyFill="1" applyBorder="1" applyAlignment="1" applyProtection="1">
      <alignment horizontal="center" wrapText="1"/>
      <protection/>
    </xf>
    <xf numFmtId="0" fontId="10" fillId="5" borderId="112" xfId="0" applyFont="1" applyFill="1" applyBorder="1" applyAlignment="1" applyProtection="1">
      <alignment horizontal="center" vertical="center" wrapText="1"/>
      <protection/>
    </xf>
    <xf numFmtId="0" fontId="0" fillId="5" borderId="95" xfId="0" applyFill="1" applyBorder="1" applyAlignment="1" applyProtection="1">
      <alignment horizontal="center" wrapText="1"/>
      <protection/>
    </xf>
    <xf numFmtId="0" fontId="0" fillId="5" borderId="91" xfId="0" applyFill="1" applyBorder="1" applyAlignment="1" applyProtection="1">
      <alignment horizontal="center" wrapText="1"/>
      <protection/>
    </xf>
    <xf numFmtId="0" fontId="10" fillId="5" borderId="28" xfId="0" applyFont="1" applyFill="1" applyBorder="1" applyAlignment="1" applyProtection="1">
      <alignment horizontal="center" vertical="center" wrapText="1"/>
      <protection/>
    </xf>
    <xf numFmtId="0" fontId="0" fillId="5" borderId="29" xfId="0" applyFill="1" applyBorder="1" applyAlignment="1" applyProtection="1">
      <alignment horizontal="center" wrapText="1"/>
      <protection/>
    </xf>
    <xf numFmtId="0" fontId="0" fillId="5" borderId="110" xfId="0" applyFill="1" applyBorder="1" applyAlignment="1" applyProtection="1">
      <alignment horizontal="center" wrapText="1"/>
      <protection/>
    </xf>
    <xf numFmtId="0" fontId="10" fillId="5" borderId="117" xfId="0" applyFont="1" applyFill="1" applyBorder="1" applyAlignment="1" applyProtection="1">
      <alignment horizontal="center" vertical="center" wrapText="1"/>
      <protection/>
    </xf>
    <xf numFmtId="0" fontId="10" fillId="5" borderId="27" xfId="0" applyFont="1" applyFill="1" applyBorder="1" applyAlignment="1" applyProtection="1">
      <alignment horizontal="center" vertical="center" wrapText="1"/>
      <protection/>
    </xf>
    <xf numFmtId="0" fontId="10" fillId="5" borderId="17" xfId="0" applyFont="1" applyFill="1" applyBorder="1" applyAlignment="1" applyProtection="1">
      <alignment horizontal="center" vertical="center" wrapText="1"/>
      <protection/>
    </xf>
    <xf numFmtId="0" fontId="10" fillId="5" borderId="118" xfId="0" applyFont="1" applyFill="1" applyBorder="1" applyAlignment="1" applyProtection="1">
      <alignment horizontal="center" vertical="center" wrapText="1"/>
      <protection/>
    </xf>
    <xf numFmtId="0" fontId="10" fillId="5" borderId="119" xfId="0" applyFont="1" applyFill="1" applyBorder="1" applyAlignment="1" applyProtection="1">
      <alignment horizontal="center" vertical="center" wrapText="1"/>
      <protection/>
    </xf>
    <xf numFmtId="0" fontId="10" fillId="5" borderId="114" xfId="0" applyFont="1" applyFill="1" applyBorder="1" applyAlignment="1" applyProtection="1">
      <alignment horizontal="center"/>
      <protection/>
    </xf>
    <xf numFmtId="0" fontId="10" fillId="5" borderId="120" xfId="0" applyFont="1" applyFill="1" applyBorder="1" applyAlignment="1" applyProtection="1">
      <alignment horizontal="center"/>
      <protection/>
    </xf>
    <xf numFmtId="0" fontId="10" fillId="5" borderId="72" xfId="0" applyFont="1" applyFill="1" applyBorder="1" applyAlignment="1" applyProtection="1">
      <alignment horizontal="center"/>
      <protection/>
    </xf>
    <xf numFmtId="0" fontId="14" fillId="5" borderId="114" xfId="0" applyFont="1" applyFill="1" applyBorder="1" applyAlignment="1" applyProtection="1">
      <alignment horizontal="center" wrapText="1"/>
      <protection/>
    </xf>
    <xf numFmtId="0" fontId="14" fillId="5" borderId="121" xfId="0" applyFont="1" applyFill="1" applyBorder="1" applyAlignment="1" applyProtection="1">
      <alignment horizontal="center" wrapText="1"/>
      <protection/>
    </xf>
    <xf numFmtId="0" fontId="14" fillId="5" borderId="88" xfId="0" applyFont="1" applyFill="1" applyBorder="1" applyAlignment="1" applyProtection="1" quotePrefix="1">
      <alignment horizontal="center" vertical="center" wrapText="1"/>
      <protection/>
    </xf>
    <xf numFmtId="0" fontId="14" fillId="5" borderId="42" xfId="0" applyFont="1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/>
      <protection/>
    </xf>
    <xf numFmtId="0" fontId="0" fillId="5" borderId="114" xfId="0" applyFill="1" applyBorder="1" applyAlignment="1" applyProtection="1">
      <alignment horizontal="center" vertical="center" wrapText="1"/>
      <protection/>
    </xf>
    <xf numFmtId="0" fontId="0" fillId="5" borderId="72" xfId="0" applyFill="1" applyBorder="1" applyAlignment="1" applyProtection="1">
      <alignment horizontal="center" vertical="center" wrapText="1"/>
      <protection/>
    </xf>
    <xf numFmtId="0" fontId="0" fillId="5" borderId="28" xfId="0" applyFill="1" applyBorder="1" applyAlignment="1" applyProtection="1">
      <alignment horizontal="center" wrapText="1"/>
      <protection/>
    </xf>
    <xf numFmtId="0" fontId="0" fillId="5" borderId="5" xfId="0" applyFill="1" applyBorder="1" applyAlignment="1" applyProtection="1">
      <alignment horizontal="center" wrapText="1"/>
      <protection/>
    </xf>
    <xf numFmtId="0" fontId="0" fillId="5" borderId="122" xfId="0" applyFill="1" applyBorder="1" applyAlignment="1" applyProtection="1">
      <alignment horizontal="center" vertical="center" wrapText="1"/>
      <protection/>
    </xf>
    <xf numFmtId="0" fontId="0" fillId="5" borderId="123" xfId="0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5" borderId="30" xfId="0" applyFill="1" applyBorder="1" applyAlignment="1" applyProtection="1">
      <alignment horizontal="center" vertical="center"/>
      <protection/>
    </xf>
    <xf numFmtId="0" fontId="0" fillId="5" borderId="42" xfId="0" applyFill="1" applyBorder="1" applyAlignment="1" applyProtection="1">
      <alignment horizontal="center" vertical="center"/>
      <protection/>
    </xf>
    <xf numFmtId="0" fontId="0" fillId="5" borderId="32" xfId="0" applyFill="1" applyBorder="1" applyAlignment="1" applyProtection="1">
      <alignment horizontal="center"/>
      <protection/>
    </xf>
    <xf numFmtId="0" fontId="0" fillId="5" borderId="92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 quotePrefix="1">
      <alignment horizontal="center" vertical="center" textRotation="90" wrapText="1"/>
      <protection/>
    </xf>
    <xf numFmtId="0" fontId="0" fillId="5" borderId="7" xfId="0" applyFill="1" applyBorder="1" applyAlignment="1" applyProtection="1">
      <alignment horizontal="center" vertical="center" textRotation="90" wrapText="1"/>
      <protection/>
    </xf>
    <xf numFmtId="0" fontId="0" fillId="5" borderId="1" xfId="0" applyFill="1" applyBorder="1" applyAlignment="1" applyProtection="1">
      <alignment horizontal="center" vertical="center" textRotation="90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13" fillId="5" borderId="124" xfId="0" applyFont="1" applyFill="1" applyBorder="1" applyAlignment="1" applyProtection="1">
      <alignment horizontal="center" vertical="center" wrapText="1"/>
      <protection/>
    </xf>
    <xf numFmtId="0" fontId="13" fillId="5" borderId="125" xfId="0" applyFont="1" applyFill="1" applyBorder="1" applyAlignment="1" applyProtection="1">
      <alignment horizontal="center" vertical="center" wrapText="1"/>
      <protection/>
    </xf>
    <xf numFmtId="0" fontId="0" fillId="5" borderId="73" xfId="0" applyFont="1" applyFill="1" applyBorder="1" applyAlignment="1" applyProtection="1">
      <alignment horizontal="center" vertical="center" wrapText="1"/>
      <protection/>
    </xf>
    <xf numFmtId="0" fontId="0" fillId="5" borderId="92" xfId="0" applyFont="1" applyFill="1" applyBorder="1" applyAlignment="1" applyProtection="1">
      <alignment horizontal="center" vertical="center" wrapText="1"/>
      <protection/>
    </xf>
    <xf numFmtId="0" fontId="0" fillId="5" borderId="32" xfId="0" applyFont="1" applyFill="1" applyBorder="1" applyAlignment="1" applyProtection="1">
      <alignment horizontal="center" wrapText="1"/>
      <protection/>
    </xf>
    <xf numFmtId="0" fontId="0" fillId="5" borderId="92" xfId="0" applyFont="1" applyFill="1" applyBorder="1" applyAlignment="1" applyProtection="1">
      <alignment horizontal="center" wrapText="1"/>
      <protection/>
    </xf>
    <xf numFmtId="0" fontId="0" fillId="5" borderId="122" xfId="0" applyFont="1" applyFill="1" applyBorder="1" applyAlignment="1" applyProtection="1">
      <alignment horizontal="center" textRotation="90" wrapText="1"/>
      <protection/>
    </xf>
    <xf numFmtId="0" fontId="0" fillId="5" borderId="123" xfId="0" applyFont="1" applyFill="1" applyBorder="1" applyAlignment="1" applyProtection="1">
      <alignment horizontal="center" textRotation="90" wrapText="1"/>
      <protection/>
    </xf>
    <xf numFmtId="0" fontId="0" fillId="5" borderId="18" xfId="0" applyFont="1" applyFill="1" applyBorder="1" applyAlignment="1" applyProtection="1">
      <alignment horizontal="center" textRotation="90" wrapText="1"/>
      <protection/>
    </xf>
    <xf numFmtId="0" fontId="10" fillId="5" borderId="3" xfId="0" applyFont="1" applyFill="1" applyBorder="1" applyAlignment="1" applyProtection="1">
      <alignment horizontal="center" vertical="center" wrapText="1"/>
      <protection/>
    </xf>
    <xf numFmtId="0" fontId="10" fillId="5" borderId="9" xfId="0" applyFont="1" applyFill="1" applyBorder="1" applyAlignment="1" applyProtection="1">
      <alignment horizontal="center" vertical="center" wrapText="1"/>
      <protection/>
    </xf>
    <xf numFmtId="0" fontId="10" fillId="5" borderId="1" xfId="0" applyFont="1" applyFill="1" applyBorder="1" applyAlignment="1" applyProtection="1">
      <alignment horizontal="center"/>
      <protection/>
    </xf>
    <xf numFmtId="0" fontId="10" fillId="5" borderId="35" xfId="0" applyFont="1" applyFill="1" applyBorder="1" applyAlignment="1" applyProtection="1" quotePrefix="1">
      <alignment horizontal="center" vertical="center" wrapText="1"/>
      <protection/>
    </xf>
    <xf numFmtId="0" fontId="10" fillId="5" borderId="36" xfId="0" applyFont="1" applyFill="1" applyBorder="1" applyAlignment="1" applyProtection="1" quotePrefix="1">
      <alignment horizontal="center" vertical="center" wrapText="1"/>
      <protection/>
    </xf>
    <xf numFmtId="0" fontId="10" fillId="5" borderId="37" xfId="0" applyFont="1" applyFill="1" applyBorder="1" applyAlignment="1" applyProtection="1" quotePrefix="1">
      <alignment horizontal="center" vertical="center" wrapText="1"/>
      <protection/>
    </xf>
    <xf numFmtId="0" fontId="10" fillId="5" borderId="66" xfId="0" applyFont="1" applyFill="1" applyBorder="1" applyAlignment="1" applyProtection="1" quotePrefix="1">
      <alignment horizontal="center" vertical="center" wrapText="1"/>
      <protection/>
    </xf>
    <xf numFmtId="0" fontId="10" fillId="5" borderId="6" xfId="0" applyFont="1" applyFill="1" applyBorder="1" applyAlignment="1" applyProtection="1" quotePrefix="1">
      <alignment horizontal="center" vertical="center" wrapText="1"/>
      <protection/>
    </xf>
    <xf numFmtId="0" fontId="10" fillId="5" borderId="8" xfId="0" applyFont="1" applyFill="1" applyBorder="1" applyAlignment="1" applyProtection="1" quotePrefix="1">
      <alignment horizontal="center" vertical="center" wrapText="1"/>
      <protection/>
    </xf>
    <xf numFmtId="0" fontId="10" fillId="5" borderId="6" xfId="0" applyFont="1" applyFill="1" applyBorder="1" applyAlignment="1" applyProtection="1">
      <alignment horizontal="center" vertical="center" wrapText="1"/>
      <protection/>
    </xf>
    <xf numFmtId="0" fontId="10" fillId="5" borderId="8" xfId="0" applyFont="1" applyFill="1" applyBorder="1" applyAlignment="1" applyProtection="1">
      <alignment horizontal="center" vertical="center" wrapText="1"/>
      <protection/>
    </xf>
    <xf numFmtId="0" fontId="10" fillId="5" borderId="41" xfId="0" applyFont="1" applyFill="1" applyBorder="1" applyAlignment="1" applyProtection="1">
      <alignment horizontal="center"/>
      <protection/>
    </xf>
    <xf numFmtId="0" fontId="10" fillId="5" borderId="12" xfId="0" applyFont="1" applyFill="1" applyBorder="1" applyAlignment="1" applyProtection="1">
      <alignment horizontal="center"/>
      <protection/>
    </xf>
    <xf numFmtId="0" fontId="10" fillId="5" borderId="1" xfId="0" applyFont="1" applyFill="1" applyBorder="1" applyAlignment="1" applyProtection="1">
      <alignment horizontal="center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0" fontId="10" fillId="5" borderId="41" xfId="0" applyFont="1" applyFill="1" applyBorder="1" applyAlignment="1" applyProtection="1">
      <alignment horizontal="center" vertical="center"/>
      <protection/>
    </xf>
    <xf numFmtId="0" fontId="10" fillId="5" borderId="11" xfId="0" applyFont="1" applyFill="1" applyBorder="1" applyAlignment="1" applyProtection="1">
      <alignment horizontal="center" vertical="center"/>
      <protection/>
    </xf>
    <xf numFmtId="0" fontId="10" fillId="5" borderId="12" xfId="0" applyFont="1" applyFill="1" applyBorder="1" applyAlignment="1" applyProtection="1">
      <alignment horizontal="center" vertical="center"/>
      <protection/>
    </xf>
    <xf numFmtId="0" fontId="10" fillId="5" borderId="1" xfId="0" applyFont="1" applyFill="1" applyBorder="1" applyAlignment="1" applyProtection="1">
      <alignment horizontal="center" vertical="center" wrapText="1"/>
      <protection/>
    </xf>
    <xf numFmtId="0" fontId="10" fillId="5" borderId="7" xfId="0" applyFont="1" applyFill="1" applyBorder="1" applyAlignment="1" applyProtection="1">
      <alignment horizontal="center" vertical="center" wrapText="1"/>
      <protection/>
    </xf>
    <xf numFmtId="0" fontId="14" fillId="5" borderId="26" xfId="0" applyFont="1" applyFill="1" applyBorder="1" applyAlignment="1" applyProtection="1">
      <alignment horizontal="center"/>
      <protection/>
    </xf>
    <xf numFmtId="0" fontId="14" fillId="5" borderId="11" xfId="0" applyFont="1" applyFill="1" applyBorder="1" applyAlignment="1" applyProtection="1">
      <alignment horizontal="center"/>
      <protection/>
    </xf>
    <xf numFmtId="0" fontId="10" fillId="3" borderId="26" xfId="0" applyFont="1" applyFill="1" applyBorder="1" applyAlignment="1" applyProtection="1">
      <alignment horizontal="right" wrapText="1"/>
      <protection/>
    </xf>
    <xf numFmtId="0" fontId="10" fillId="3" borderId="11" xfId="0" applyFont="1" applyFill="1" applyBorder="1" applyAlignment="1" applyProtection="1">
      <alignment horizontal="right" wrapText="1"/>
      <protection/>
    </xf>
    <xf numFmtId="0" fontId="14" fillId="0" borderId="26" xfId="0" applyFont="1" applyFill="1" applyBorder="1" applyAlignment="1" applyProtection="1">
      <alignment horizontal="right" wrapText="1"/>
      <protection/>
    </xf>
    <xf numFmtId="0" fontId="14" fillId="0" borderId="11" xfId="0" applyFont="1" applyFill="1" applyBorder="1" applyAlignment="1" applyProtection="1">
      <alignment horizontal="right" wrapText="1"/>
      <protection/>
    </xf>
    <xf numFmtId="0" fontId="10" fillId="0" borderId="25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5" borderId="71" xfId="0" applyFont="1" applyFill="1" applyBorder="1" applyAlignment="1" applyProtection="1" quotePrefix="1">
      <alignment horizontal="center" vertical="center" wrapText="1"/>
      <protection/>
    </xf>
    <xf numFmtId="0" fontId="10" fillId="5" borderId="71" xfId="0" applyFont="1" applyFill="1" applyBorder="1" applyAlignment="1" applyProtection="1">
      <alignment horizontal="center" vertical="center" wrapText="1"/>
      <protection/>
    </xf>
    <xf numFmtId="0" fontId="10" fillId="5" borderId="11" xfId="0" applyFont="1" applyFill="1" applyBorder="1" applyAlignment="1" applyProtection="1">
      <alignment horizontal="center" vertical="center" wrapText="1"/>
      <protection/>
    </xf>
    <xf numFmtId="0" fontId="19" fillId="5" borderId="113" xfId="0" applyFont="1" applyFill="1" applyBorder="1" applyAlignment="1" applyProtection="1" quotePrefix="1">
      <alignment horizontal="center" vertical="center" wrapText="1"/>
      <protection/>
    </xf>
    <xf numFmtId="0" fontId="19" fillId="5" borderId="54" xfId="0" applyFont="1" applyFill="1" applyBorder="1" applyAlignment="1" applyProtection="1">
      <alignment horizontal="center" vertical="center" wrapText="1"/>
      <protection/>
    </xf>
    <xf numFmtId="0" fontId="10" fillId="5" borderId="115" xfId="0" applyFont="1" applyFill="1" applyBorder="1" applyAlignment="1" applyProtection="1" quotePrefix="1">
      <alignment horizontal="center" vertical="center" wrapText="1"/>
      <protection/>
    </xf>
    <xf numFmtId="0" fontId="10" fillId="5" borderId="56" xfId="0" applyFont="1" applyFill="1" applyBorder="1" applyAlignment="1" applyProtection="1" quotePrefix="1">
      <alignment horizontal="center" vertical="center" wrapText="1"/>
      <protection/>
    </xf>
    <xf numFmtId="0" fontId="10" fillId="5" borderId="126" xfId="0" applyFont="1" applyFill="1" applyBorder="1" applyAlignment="1" applyProtection="1">
      <alignment horizontal="center" vertical="center" wrapText="1"/>
      <protection/>
    </xf>
    <xf numFmtId="0" fontId="10" fillId="5" borderId="127" xfId="0" applyFont="1" applyFill="1" applyBorder="1" applyAlignment="1" applyProtection="1">
      <alignment horizontal="center" vertical="center" wrapText="1"/>
      <protection/>
    </xf>
    <xf numFmtId="0" fontId="10" fillId="5" borderId="97" xfId="0" applyFont="1" applyFill="1" applyBorder="1" applyAlignment="1" applyProtection="1">
      <alignment horizontal="center" vertical="center" wrapText="1"/>
      <protection/>
    </xf>
    <xf numFmtId="0" fontId="10" fillId="5" borderId="128" xfId="0" applyFont="1" applyFill="1" applyBorder="1" applyAlignment="1" applyProtection="1">
      <alignment horizontal="center" vertical="center" wrapText="1"/>
      <protection/>
    </xf>
    <xf numFmtId="0" fontId="11" fillId="5" borderId="114" xfId="0" applyFont="1" applyFill="1" applyBorder="1" applyAlignment="1" applyProtection="1">
      <alignment horizontal="center"/>
      <protection/>
    </xf>
    <xf numFmtId="0" fontId="11" fillId="5" borderId="72" xfId="0" applyFont="1" applyFill="1" applyBorder="1" applyAlignment="1" applyProtection="1">
      <alignment horizontal="center"/>
      <protection/>
    </xf>
    <xf numFmtId="0" fontId="10" fillId="5" borderId="113" xfId="0" applyFont="1" applyFill="1" applyBorder="1" applyAlignment="1" applyProtection="1" quotePrefix="1">
      <alignment horizontal="center" vertical="center" wrapText="1"/>
      <protection/>
    </xf>
    <xf numFmtId="0" fontId="10" fillId="5" borderId="1" xfId="0" applyFont="1" applyFill="1" applyBorder="1" applyAlignment="1" applyProtection="1" quotePrefix="1">
      <alignment horizontal="center" vertical="center" wrapText="1"/>
      <protection/>
    </xf>
    <xf numFmtId="0" fontId="0" fillId="5" borderId="36" xfId="0" applyFill="1" applyBorder="1" applyAlignment="1" applyProtection="1">
      <alignment horizontal="center" vertical="center" wrapText="1"/>
      <protection/>
    </xf>
    <xf numFmtId="0" fontId="45" fillId="5" borderId="129" xfId="0" applyFont="1" applyFill="1" applyBorder="1" applyAlignment="1" applyProtection="1">
      <alignment horizontal="center" wrapText="1"/>
      <protection/>
    </xf>
    <xf numFmtId="0" fontId="45" fillId="5" borderId="49" xfId="0" applyFont="1" applyFill="1" applyBorder="1" applyAlignment="1" applyProtection="1">
      <alignment horizontal="center" wrapText="1"/>
      <protection/>
    </xf>
    <xf numFmtId="0" fontId="45" fillId="5" borderId="66" xfId="0" applyFont="1" applyFill="1" applyBorder="1" applyAlignment="1" applyProtection="1">
      <alignment horizontal="center" wrapText="1"/>
      <protection/>
    </xf>
    <xf numFmtId="0" fontId="9" fillId="5" borderId="11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26" xfId="0" applyFont="1" applyFill="1" applyBorder="1" applyAlignment="1" applyProtection="1">
      <alignment horizontal="center" vertical="center" wrapText="1"/>
      <protection/>
    </xf>
    <xf numFmtId="0" fontId="9" fillId="5" borderId="83" xfId="0" applyFont="1" applyFill="1" applyBorder="1" applyAlignment="1" applyProtection="1">
      <alignment horizontal="center" vertical="center" wrapText="1"/>
      <protection/>
    </xf>
    <xf numFmtId="0" fontId="9" fillId="5" borderId="63" xfId="0" applyFont="1" applyFill="1" applyBorder="1" applyAlignment="1" applyProtection="1">
      <alignment horizontal="center" vertical="center" wrapText="1"/>
      <protection/>
    </xf>
    <xf numFmtId="0" fontId="9" fillId="5" borderId="13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10" fillId="5" borderId="95" xfId="0" applyFont="1" applyFill="1" applyBorder="1" applyAlignment="1" applyProtection="1">
      <alignment horizontal="center" vertical="center" wrapText="1"/>
      <protection/>
    </xf>
    <xf numFmtId="0" fontId="10" fillId="5" borderId="0" xfId="0" applyFont="1" applyFill="1" applyBorder="1" applyAlignment="1" applyProtection="1">
      <alignment horizontal="center" vertical="center" wrapText="1"/>
      <protection/>
    </xf>
    <xf numFmtId="0" fontId="10" fillId="5" borderId="2" xfId="0" applyFont="1" applyFill="1" applyBorder="1" applyAlignment="1" applyProtection="1">
      <alignment horizontal="center" vertical="center" wrapText="1"/>
      <protection/>
    </xf>
    <xf numFmtId="0" fontId="28" fillId="5" borderId="63" xfId="0" applyFont="1" applyFill="1" applyBorder="1" applyAlignment="1" applyProtection="1">
      <alignment/>
      <protection/>
    </xf>
    <xf numFmtId="0" fontId="28" fillId="5" borderId="130" xfId="0" applyFont="1" applyFill="1" applyBorder="1" applyAlignment="1" applyProtection="1">
      <alignment/>
      <protection/>
    </xf>
    <xf numFmtId="0" fontId="9" fillId="5" borderId="51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95" xfId="0" applyFill="1" applyBorder="1" applyAlignment="1" applyProtection="1">
      <alignment/>
      <protection locked="0"/>
    </xf>
    <xf numFmtId="0" fontId="44" fillId="0" borderId="2" xfId="0" applyFont="1" applyBorder="1" applyAlignment="1" applyProtection="1" quotePrefix="1">
      <alignment horizontal="left"/>
      <protection/>
    </xf>
    <xf numFmtId="0" fontId="44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5" borderId="18" xfId="0" applyFont="1" applyFill="1" applyBorder="1" applyAlignment="1" applyProtection="1">
      <alignment horizontal="center" wrapText="1"/>
      <protection/>
    </xf>
    <xf numFmtId="0" fontId="11" fillId="5" borderId="18" xfId="0" applyFont="1" applyFill="1" applyBorder="1" applyAlignment="1" applyProtection="1">
      <alignment horizontal="center" wrapText="1"/>
      <protection/>
    </xf>
    <xf numFmtId="0" fontId="10" fillId="5" borderId="90" xfId="0" applyFont="1" applyFill="1" applyBorder="1" applyAlignment="1" applyProtection="1">
      <alignment horizontal="center" wrapText="1"/>
      <protection/>
    </xf>
    <xf numFmtId="0" fontId="10" fillId="5" borderId="108" xfId="0" applyFont="1" applyFill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 locked="0"/>
    </xf>
    <xf numFmtId="0" fontId="10" fillId="5" borderId="109" xfId="0" applyFont="1" applyFill="1" applyBorder="1" applyAlignment="1" applyProtection="1">
      <alignment horizontal="center" wrapText="1"/>
      <protection/>
    </xf>
    <xf numFmtId="0" fontId="11" fillId="5" borderId="90" xfId="0" applyFont="1" applyFill="1" applyBorder="1" applyAlignment="1" applyProtection="1">
      <alignment horizontal="center" wrapText="1"/>
      <protection/>
    </xf>
    <xf numFmtId="0" fontId="0" fillId="3" borderId="66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0" fillId="5" borderId="90" xfId="0" applyFont="1" applyFill="1" applyBorder="1" applyAlignment="1" applyProtection="1">
      <alignment horizontal="center" vertical="center"/>
      <protection/>
    </xf>
    <xf numFmtId="0" fontId="9" fillId="5" borderId="124" xfId="0" applyFont="1" applyFill="1" applyBorder="1" applyAlignment="1" applyProtection="1">
      <alignment horizontal="center" vertical="center" wrapText="1"/>
      <protection/>
    </xf>
    <xf numFmtId="0" fontId="9" fillId="5" borderId="131" xfId="0" applyFont="1" applyFill="1" applyBorder="1" applyAlignment="1" applyProtection="1">
      <alignment horizontal="center" vertical="center" wrapText="1"/>
      <protection/>
    </xf>
    <xf numFmtId="0" fontId="9" fillId="5" borderId="125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4"/>
  <sheetViews>
    <sheetView tabSelected="1" workbookViewId="0" topLeftCell="A1">
      <selection activeCell="A1" sqref="A1"/>
    </sheetView>
  </sheetViews>
  <sheetFormatPr defaultColWidth="9.140625" defaultRowHeight="18" customHeight="1"/>
  <cols>
    <col min="1" max="1" width="5.28125" style="88" customWidth="1"/>
    <col min="2" max="2" width="45.421875" style="3" customWidth="1"/>
    <col min="3" max="3" width="11.8515625" style="3" customWidth="1"/>
    <col min="4" max="4" width="9.421875" style="3" customWidth="1"/>
    <col min="5" max="5" width="10.421875" style="3" customWidth="1"/>
    <col min="6" max="6" width="9.57421875" style="3" customWidth="1"/>
    <col min="7" max="7" width="15.421875" style="3" customWidth="1"/>
    <col min="8" max="8" width="8.7109375" style="3" customWidth="1"/>
    <col min="9" max="9" width="9.00390625" style="3" customWidth="1"/>
    <col min="10" max="10" width="7.7109375" style="3" customWidth="1"/>
    <col min="11" max="11" width="9.00390625" style="3" customWidth="1"/>
    <col min="12" max="12" width="7.57421875" style="3" customWidth="1"/>
    <col min="13" max="13" width="7.8515625" style="3" customWidth="1"/>
    <col min="14" max="14" width="8.7109375" style="3" customWidth="1"/>
    <col min="15" max="15" width="9.7109375" style="3" customWidth="1"/>
    <col min="16" max="16" width="13.7109375" style="3" customWidth="1"/>
    <col min="17" max="17" width="11.57421875" style="24" customWidth="1"/>
    <col min="18" max="18" width="9.140625" style="2" customWidth="1"/>
    <col min="19" max="16384" width="9.140625" style="3" customWidth="1"/>
  </cols>
  <sheetData>
    <row r="1" spans="1:18" s="110" customFormat="1" ht="18" customHeight="1">
      <c r="A1" s="199" t="s">
        <v>598</v>
      </c>
      <c r="Q1" s="24"/>
      <c r="R1" s="24"/>
    </row>
    <row r="2" ht="18" customHeight="1">
      <c r="A2" s="4"/>
    </row>
    <row r="3" spans="1:10" ht="17.25" customHeight="1" thickBot="1">
      <c r="A3" s="200" t="s">
        <v>0</v>
      </c>
      <c r="B3" s="201"/>
      <c r="C3" s="201"/>
      <c r="D3" s="201"/>
      <c r="E3" s="201"/>
      <c r="F3" s="202"/>
      <c r="G3" s="202"/>
      <c r="H3" s="202"/>
      <c r="I3" s="202"/>
      <c r="J3" s="202"/>
    </row>
    <row r="4" spans="1:11" ht="18" customHeight="1" thickTop="1">
      <c r="A4" s="576" t="s">
        <v>448</v>
      </c>
      <c r="B4" s="573" t="s">
        <v>1</v>
      </c>
      <c r="C4" s="579" t="s">
        <v>2</v>
      </c>
      <c r="D4" s="580"/>
      <c r="E4" s="581"/>
      <c r="F4" s="582" t="s">
        <v>3</v>
      </c>
      <c r="G4" s="583"/>
      <c r="H4" s="203"/>
      <c r="I4" s="579" t="s">
        <v>4</v>
      </c>
      <c r="J4" s="584"/>
      <c r="K4" s="5"/>
    </row>
    <row r="5" spans="1:11" ht="18" customHeight="1" thickBot="1">
      <c r="A5" s="577"/>
      <c r="B5" s="574"/>
      <c r="C5" s="585" t="s">
        <v>5</v>
      </c>
      <c r="D5" s="586"/>
      <c r="E5" s="587"/>
      <c r="F5" s="204"/>
      <c r="G5" s="205"/>
      <c r="H5" s="206"/>
      <c r="I5" s="588" t="s">
        <v>6</v>
      </c>
      <c r="J5" s="589"/>
      <c r="K5" s="5"/>
    </row>
    <row r="6" spans="1:11" ht="18" customHeight="1" thickBot="1">
      <c r="A6" s="577"/>
      <c r="B6" s="574"/>
      <c r="C6" s="207" t="s">
        <v>7</v>
      </c>
      <c r="D6" s="207" t="s">
        <v>8</v>
      </c>
      <c r="E6" s="207" t="s">
        <v>9</v>
      </c>
      <c r="F6" s="592" t="s">
        <v>10</v>
      </c>
      <c r="G6" s="593"/>
      <c r="H6" s="208" t="s">
        <v>11</v>
      </c>
      <c r="I6" s="590"/>
      <c r="J6" s="591"/>
      <c r="K6" s="6"/>
    </row>
    <row r="7" spans="1:11" ht="18" customHeight="1" thickBot="1">
      <c r="A7" s="578"/>
      <c r="B7" s="575"/>
      <c r="C7" s="209" t="s">
        <v>12</v>
      </c>
      <c r="D7" s="207" t="s">
        <v>8</v>
      </c>
      <c r="E7" s="207" t="s">
        <v>9</v>
      </c>
      <c r="F7" s="207" t="s">
        <v>7</v>
      </c>
      <c r="G7" s="210" t="s">
        <v>13</v>
      </c>
      <c r="H7" s="203" t="s">
        <v>14</v>
      </c>
      <c r="I7" s="207" t="s">
        <v>7</v>
      </c>
      <c r="J7" s="211" t="s">
        <v>13</v>
      </c>
      <c r="K7" s="6"/>
    </row>
    <row r="8" spans="1:11" ht="13.5" customHeight="1">
      <c r="A8" s="212" t="s">
        <v>15</v>
      </c>
      <c r="B8" s="212" t="s">
        <v>16</v>
      </c>
      <c r="C8" s="213" t="s">
        <v>17</v>
      </c>
      <c r="D8" s="213" t="s">
        <v>18</v>
      </c>
      <c r="E8" s="213" t="s">
        <v>19</v>
      </c>
      <c r="F8" s="213" t="s">
        <v>20</v>
      </c>
      <c r="G8" s="213" t="s">
        <v>21</v>
      </c>
      <c r="H8" s="213" t="s">
        <v>22</v>
      </c>
      <c r="I8" s="213" t="s">
        <v>23</v>
      </c>
      <c r="J8" s="214" t="s">
        <v>24</v>
      </c>
      <c r="K8" s="6"/>
    </row>
    <row r="9" spans="1:11" ht="18" customHeight="1">
      <c r="A9" s="215" t="s">
        <v>25</v>
      </c>
      <c r="B9" s="216" t="s">
        <v>26</v>
      </c>
      <c r="C9" s="38">
        <f>SUM(D9:E9)</f>
        <v>0</v>
      </c>
      <c r="D9" s="7"/>
      <c r="E9" s="7"/>
      <c r="F9" s="7"/>
      <c r="G9" s="7"/>
      <c r="H9" s="7"/>
      <c r="I9" s="7"/>
      <c r="J9" s="116"/>
      <c r="K9" s="6"/>
    </row>
    <row r="10" spans="1:11" ht="18" customHeight="1" thickBot="1">
      <c r="A10" s="215" t="s">
        <v>27</v>
      </c>
      <c r="B10" s="217" t="s">
        <v>610</v>
      </c>
      <c r="C10" s="38">
        <f aca="true" t="shared" si="0" ref="C10:C46">SUM(D10:E10)</f>
        <v>0</v>
      </c>
      <c r="D10" s="7"/>
      <c r="E10" s="7"/>
      <c r="F10" s="8"/>
      <c r="G10" s="8"/>
      <c r="H10" s="8"/>
      <c r="I10" s="118"/>
      <c r="J10" s="119"/>
      <c r="K10" s="6"/>
    </row>
    <row r="11" spans="1:11" ht="18" customHeight="1" thickTop="1">
      <c r="A11" s="215" t="s">
        <v>29</v>
      </c>
      <c r="B11" s="218" t="s">
        <v>30</v>
      </c>
      <c r="C11" s="38">
        <f t="shared" si="0"/>
        <v>0</v>
      </c>
      <c r="D11" s="7"/>
      <c r="E11" s="7"/>
      <c r="F11" s="8"/>
      <c r="G11" s="8"/>
      <c r="H11" s="117"/>
      <c r="I11" s="9"/>
      <c r="J11" s="9"/>
      <c r="K11" s="6"/>
    </row>
    <row r="12" spans="1:11" ht="18" customHeight="1">
      <c r="A12" s="215" t="s">
        <v>31</v>
      </c>
      <c r="B12" s="219" t="s">
        <v>599</v>
      </c>
      <c r="C12" s="38">
        <f t="shared" si="0"/>
        <v>0</v>
      </c>
      <c r="D12" s="7"/>
      <c r="E12" s="7"/>
      <c r="F12" s="8"/>
      <c r="G12" s="8"/>
      <c r="H12" s="117"/>
      <c r="I12" s="9"/>
      <c r="J12" s="9"/>
      <c r="K12" s="6"/>
    </row>
    <row r="13" spans="1:11" ht="18" customHeight="1">
      <c r="A13" s="220" t="s">
        <v>601</v>
      </c>
      <c r="B13" s="221" t="s">
        <v>600</v>
      </c>
      <c r="C13" s="38">
        <f t="shared" si="0"/>
        <v>0</v>
      </c>
      <c r="D13" s="7"/>
      <c r="E13" s="7"/>
      <c r="F13" s="239" t="s">
        <v>617</v>
      </c>
      <c r="G13" s="239" t="s">
        <v>617</v>
      </c>
      <c r="H13" s="240" t="s">
        <v>617</v>
      </c>
      <c r="I13" s="9"/>
      <c r="J13" s="9"/>
      <c r="K13" s="6"/>
    </row>
    <row r="14" spans="1:11" ht="18" customHeight="1">
      <c r="A14" s="220" t="s">
        <v>35</v>
      </c>
      <c r="B14" s="218" t="s">
        <v>34</v>
      </c>
      <c r="C14" s="38">
        <f t="shared" si="0"/>
        <v>0</v>
      </c>
      <c r="D14" s="7"/>
      <c r="E14" s="7"/>
      <c r="F14" s="8"/>
      <c r="G14" s="8"/>
      <c r="H14" s="117"/>
      <c r="I14" s="9"/>
      <c r="J14" s="9"/>
      <c r="K14" s="6"/>
    </row>
    <row r="15" spans="1:11" ht="18" customHeight="1">
      <c r="A15" s="220" t="s">
        <v>37</v>
      </c>
      <c r="B15" s="218" t="s">
        <v>36</v>
      </c>
      <c r="C15" s="38">
        <f t="shared" si="0"/>
        <v>0</v>
      </c>
      <c r="D15" s="7"/>
      <c r="E15" s="7"/>
      <c r="F15" s="8"/>
      <c r="G15" s="8"/>
      <c r="H15" s="117"/>
      <c r="I15" s="9"/>
      <c r="J15" s="9"/>
      <c r="K15" s="6"/>
    </row>
    <row r="16" spans="1:11" ht="18" customHeight="1">
      <c r="A16" s="220" t="s">
        <v>39</v>
      </c>
      <c r="B16" s="218" t="s">
        <v>38</v>
      </c>
      <c r="C16" s="38">
        <f t="shared" si="0"/>
        <v>0</v>
      </c>
      <c r="D16" s="7"/>
      <c r="E16" s="7"/>
      <c r="F16" s="8"/>
      <c r="G16" s="8"/>
      <c r="H16" s="117"/>
      <c r="I16" s="9"/>
      <c r="J16" s="9"/>
      <c r="K16" s="6"/>
    </row>
    <row r="17" spans="1:11" ht="18" customHeight="1" thickBot="1">
      <c r="A17" s="220" t="s">
        <v>41</v>
      </c>
      <c r="B17" s="218" t="s">
        <v>40</v>
      </c>
      <c r="C17" s="38">
        <f t="shared" si="0"/>
        <v>0</v>
      </c>
      <c r="D17" s="7"/>
      <c r="E17" s="7"/>
      <c r="F17" s="120"/>
      <c r="G17" s="121"/>
      <c r="H17" s="122"/>
      <c r="I17" s="10"/>
      <c r="J17" s="10"/>
      <c r="K17" s="6"/>
    </row>
    <row r="18" spans="1:11" ht="18" customHeight="1" thickTop="1">
      <c r="A18" s="220" t="s">
        <v>205</v>
      </c>
      <c r="B18" s="218" t="s">
        <v>42</v>
      </c>
      <c r="C18" s="38">
        <f t="shared" si="0"/>
        <v>0</v>
      </c>
      <c r="D18" s="7"/>
      <c r="E18" s="116"/>
      <c r="F18" s="11"/>
      <c r="G18" s="12"/>
      <c r="H18" s="12"/>
      <c r="I18" s="12"/>
      <c r="J18" s="12"/>
      <c r="K18" s="6"/>
    </row>
    <row r="19" spans="1:11" ht="18" customHeight="1">
      <c r="A19" s="220" t="s">
        <v>45</v>
      </c>
      <c r="B19" s="218" t="s">
        <v>44</v>
      </c>
      <c r="C19" s="38">
        <f t="shared" si="0"/>
        <v>0</v>
      </c>
      <c r="D19" s="7"/>
      <c r="E19" s="116"/>
      <c r="F19" s="13"/>
      <c r="G19" s="14"/>
      <c r="H19" s="14"/>
      <c r="I19" s="14"/>
      <c r="J19" s="14"/>
      <c r="K19" s="6"/>
    </row>
    <row r="20" spans="1:11" ht="18" customHeight="1">
      <c r="A20" s="220" t="s">
        <v>47</v>
      </c>
      <c r="B20" s="218" t="s">
        <v>46</v>
      </c>
      <c r="C20" s="38">
        <f t="shared" si="0"/>
        <v>0</v>
      </c>
      <c r="D20" s="7"/>
      <c r="E20" s="116"/>
      <c r="F20" s="13"/>
      <c r="G20" s="14"/>
      <c r="H20" s="14"/>
      <c r="I20" s="14"/>
      <c r="J20" s="14"/>
      <c r="K20" s="6"/>
    </row>
    <row r="21" spans="1:11" ht="18" customHeight="1">
      <c r="A21" s="220" t="s">
        <v>49</v>
      </c>
      <c r="B21" s="218" t="s">
        <v>48</v>
      </c>
      <c r="C21" s="38">
        <f t="shared" si="0"/>
        <v>0</v>
      </c>
      <c r="D21" s="7"/>
      <c r="E21" s="116"/>
      <c r="F21" s="15"/>
      <c r="G21" s="6"/>
      <c r="H21" s="6"/>
      <c r="I21" s="6"/>
      <c r="J21" s="6"/>
      <c r="K21" s="6"/>
    </row>
    <row r="22" spans="1:11" ht="18" customHeight="1">
      <c r="A22" s="220" t="s">
        <v>51</v>
      </c>
      <c r="B22" s="219" t="s">
        <v>50</v>
      </c>
      <c r="C22" s="38">
        <f t="shared" si="0"/>
        <v>0</v>
      </c>
      <c r="D22" s="7"/>
      <c r="E22" s="116"/>
      <c r="F22" s="15"/>
      <c r="G22" s="6"/>
      <c r="H22" s="6"/>
      <c r="I22" s="6"/>
      <c r="J22" s="6"/>
      <c r="K22" s="6"/>
    </row>
    <row r="23" spans="1:11" ht="18" customHeight="1">
      <c r="A23" s="220" t="s">
        <v>53</v>
      </c>
      <c r="B23" s="218" t="s">
        <v>52</v>
      </c>
      <c r="C23" s="38">
        <f t="shared" si="0"/>
        <v>0</v>
      </c>
      <c r="D23" s="7"/>
      <c r="E23" s="116"/>
      <c r="F23" s="15"/>
      <c r="G23" s="6"/>
      <c r="H23" s="6"/>
      <c r="I23" s="6"/>
      <c r="J23" s="6"/>
      <c r="K23" s="6"/>
    </row>
    <row r="24" spans="1:11" ht="18" customHeight="1">
      <c r="A24" s="220" t="s">
        <v>55</v>
      </c>
      <c r="B24" s="218" t="s">
        <v>54</v>
      </c>
      <c r="C24" s="38">
        <f t="shared" si="0"/>
        <v>0</v>
      </c>
      <c r="D24" s="7"/>
      <c r="E24" s="116"/>
      <c r="F24" s="15"/>
      <c r="G24" s="6"/>
      <c r="H24" s="6"/>
      <c r="I24" s="6"/>
      <c r="J24" s="6"/>
      <c r="K24" s="6"/>
    </row>
    <row r="25" spans="1:11" ht="18" customHeight="1">
      <c r="A25" s="220" t="s">
        <v>57</v>
      </c>
      <c r="B25" s="218" t="s">
        <v>602</v>
      </c>
      <c r="C25" s="38">
        <f t="shared" si="0"/>
        <v>0</v>
      </c>
      <c r="D25" s="7"/>
      <c r="E25" s="116"/>
      <c r="F25" s="15"/>
      <c r="G25" s="6"/>
      <c r="H25" s="6"/>
      <c r="I25" s="6"/>
      <c r="J25" s="6"/>
      <c r="K25" s="6"/>
    </row>
    <row r="26" spans="1:11" ht="18" customHeight="1">
      <c r="A26" s="220" t="s">
        <v>59</v>
      </c>
      <c r="B26" s="218" t="s">
        <v>56</v>
      </c>
      <c r="C26" s="38">
        <f t="shared" si="0"/>
        <v>0</v>
      </c>
      <c r="D26" s="7"/>
      <c r="E26" s="116"/>
      <c r="F26" s="15"/>
      <c r="G26" s="6"/>
      <c r="H26" s="6"/>
      <c r="I26" s="6"/>
      <c r="J26" s="6"/>
      <c r="K26" s="6"/>
    </row>
    <row r="27" spans="1:11" ht="18" customHeight="1">
      <c r="A27" s="220" t="s">
        <v>61</v>
      </c>
      <c r="B27" s="218" t="s">
        <v>58</v>
      </c>
      <c r="C27" s="38">
        <f t="shared" si="0"/>
        <v>0</v>
      </c>
      <c r="D27" s="7"/>
      <c r="E27" s="116"/>
      <c r="F27" s="15"/>
      <c r="G27" s="6"/>
      <c r="H27" s="6"/>
      <c r="I27" s="6"/>
      <c r="J27" s="6"/>
      <c r="K27" s="6"/>
    </row>
    <row r="28" spans="1:11" ht="18" customHeight="1">
      <c r="A28" s="220" t="s">
        <v>62</v>
      </c>
      <c r="B28" s="218" t="s">
        <v>60</v>
      </c>
      <c r="C28" s="38">
        <f t="shared" si="0"/>
        <v>0</v>
      </c>
      <c r="D28" s="7"/>
      <c r="E28" s="116"/>
      <c r="F28" s="15"/>
      <c r="G28" s="6"/>
      <c r="H28" s="6"/>
      <c r="I28" s="6"/>
      <c r="J28" s="6"/>
      <c r="K28" s="6"/>
    </row>
    <row r="29" spans="1:11" ht="18" customHeight="1">
      <c r="A29" s="220" t="s">
        <v>63</v>
      </c>
      <c r="B29" s="219" t="s">
        <v>603</v>
      </c>
      <c r="C29" s="38">
        <f t="shared" si="0"/>
        <v>0</v>
      </c>
      <c r="D29" s="7"/>
      <c r="E29" s="116"/>
      <c r="F29" s="15"/>
      <c r="G29" s="6"/>
      <c r="H29" s="6"/>
      <c r="I29" s="6"/>
      <c r="J29" s="6"/>
      <c r="K29" s="6"/>
    </row>
    <row r="30" spans="1:11" ht="18" customHeight="1">
      <c r="A30" s="220" t="s">
        <v>64</v>
      </c>
      <c r="B30" s="219" t="s">
        <v>604</v>
      </c>
      <c r="C30" s="38">
        <f t="shared" si="0"/>
        <v>0</v>
      </c>
      <c r="D30" s="7"/>
      <c r="E30" s="116"/>
      <c r="F30" s="15"/>
      <c r="G30" s="6"/>
      <c r="H30" s="6"/>
      <c r="I30" s="6"/>
      <c r="J30" s="6"/>
      <c r="K30" s="6"/>
    </row>
    <row r="31" spans="1:11" ht="18" customHeight="1">
      <c r="A31" s="220" t="s">
        <v>66</v>
      </c>
      <c r="B31" s="219" t="s">
        <v>605</v>
      </c>
      <c r="C31" s="38">
        <f t="shared" si="0"/>
        <v>0</v>
      </c>
      <c r="D31" s="7"/>
      <c r="E31" s="116"/>
      <c r="F31" s="15"/>
      <c r="G31" s="6"/>
      <c r="H31" s="6"/>
      <c r="I31" s="6"/>
      <c r="J31" s="6"/>
      <c r="K31" s="6"/>
    </row>
    <row r="32" spans="1:11" ht="18" customHeight="1">
      <c r="A32" s="220" t="s">
        <v>68</v>
      </c>
      <c r="B32" s="218" t="s">
        <v>65</v>
      </c>
      <c r="C32" s="38">
        <f t="shared" si="0"/>
        <v>0</v>
      </c>
      <c r="D32" s="7"/>
      <c r="E32" s="116"/>
      <c r="F32" s="15"/>
      <c r="G32" s="6"/>
      <c r="H32" s="6"/>
      <c r="I32" s="6"/>
      <c r="J32" s="6"/>
      <c r="K32" s="6"/>
    </row>
    <row r="33" spans="1:11" ht="18" customHeight="1">
      <c r="A33" s="220" t="s">
        <v>70</v>
      </c>
      <c r="B33" s="218" t="s">
        <v>67</v>
      </c>
      <c r="C33" s="38">
        <f t="shared" si="0"/>
        <v>0</v>
      </c>
      <c r="D33" s="7"/>
      <c r="E33" s="116"/>
      <c r="F33" s="15"/>
      <c r="G33" s="6"/>
      <c r="H33" s="6"/>
      <c r="I33" s="6"/>
      <c r="J33" s="6"/>
      <c r="K33" s="6"/>
    </row>
    <row r="34" spans="1:11" ht="18" customHeight="1">
      <c r="A34" s="220" t="s">
        <v>72</v>
      </c>
      <c r="B34" s="218" t="s">
        <v>69</v>
      </c>
      <c r="C34" s="38">
        <f t="shared" si="0"/>
        <v>0</v>
      </c>
      <c r="D34" s="7"/>
      <c r="E34" s="116"/>
      <c r="F34" s="15"/>
      <c r="G34" s="6"/>
      <c r="H34" s="6"/>
      <c r="I34" s="6"/>
      <c r="J34" s="6"/>
      <c r="K34" s="6"/>
    </row>
    <row r="35" spans="1:11" ht="18" customHeight="1">
      <c r="A35" s="220" t="s">
        <v>74</v>
      </c>
      <c r="B35" s="218" t="s">
        <v>71</v>
      </c>
      <c r="C35" s="38">
        <f t="shared" si="0"/>
        <v>0</v>
      </c>
      <c r="D35" s="7"/>
      <c r="E35" s="116"/>
      <c r="F35" s="15"/>
      <c r="G35" s="6"/>
      <c r="H35" s="6"/>
      <c r="I35" s="6"/>
      <c r="J35" s="6"/>
      <c r="K35" s="6"/>
    </row>
    <row r="36" spans="1:11" ht="18" customHeight="1">
      <c r="A36" s="220" t="s">
        <v>76</v>
      </c>
      <c r="B36" s="218" t="s">
        <v>73</v>
      </c>
      <c r="C36" s="38">
        <f t="shared" si="0"/>
        <v>0</v>
      </c>
      <c r="D36" s="7"/>
      <c r="E36" s="116"/>
      <c r="F36" s="15"/>
      <c r="G36" s="6"/>
      <c r="H36" s="6"/>
      <c r="I36" s="6"/>
      <c r="J36" s="6"/>
      <c r="K36" s="6"/>
    </row>
    <row r="37" spans="1:11" ht="18" customHeight="1">
      <c r="A37" s="220" t="s">
        <v>78</v>
      </c>
      <c r="B37" s="218" t="s">
        <v>75</v>
      </c>
      <c r="C37" s="38">
        <f t="shared" si="0"/>
        <v>0</v>
      </c>
      <c r="D37" s="7"/>
      <c r="E37" s="116"/>
      <c r="F37" s="15"/>
      <c r="G37" s="6"/>
      <c r="H37" s="6"/>
      <c r="I37" s="6"/>
      <c r="J37" s="6"/>
      <c r="K37" s="6"/>
    </row>
    <row r="38" spans="1:11" ht="18" customHeight="1">
      <c r="A38" s="220" t="s">
        <v>80</v>
      </c>
      <c r="B38" s="218" t="s">
        <v>77</v>
      </c>
      <c r="C38" s="38">
        <f t="shared" si="0"/>
        <v>0</v>
      </c>
      <c r="D38" s="7"/>
      <c r="E38" s="116"/>
      <c r="F38" s="15"/>
      <c r="G38" s="6"/>
      <c r="H38" s="6"/>
      <c r="I38" s="6"/>
      <c r="J38" s="6"/>
      <c r="K38" s="6"/>
    </row>
    <row r="39" spans="1:11" ht="18" customHeight="1">
      <c r="A39" s="220" t="s">
        <v>82</v>
      </c>
      <c r="B39" s="218" t="s">
        <v>79</v>
      </c>
      <c r="C39" s="38">
        <f t="shared" si="0"/>
        <v>0</v>
      </c>
      <c r="D39" s="7"/>
      <c r="E39" s="116"/>
      <c r="F39" s="15"/>
      <c r="G39" s="6"/>
      <c r="H39" s="6"/>
      <c r="I39" s="6"/>
      <c r="J39" s="6"/>
      <c r="K39" s="6"/>
    </row>
    <row r="40" spans="1:11" ht="18" customHeight="1">
      <c r="A40" s="220" t="s">
        <v>84</v>
      </c>
      <c r="B40" s="218" t="s">
        <v>81</v>
      </c>
      <c r="C40" s="38">
        <f t="shared" si="0"/>
        <v>0</v>
      </c>
      <c r="D40" s="7"/>
      <c r="E40" s="116"/>
      <c r="F40" s="15"/>
      <c r="G40" s="6"/>
      <c r="H40" s="6"/>
      <c r="I40" s="6"/>
      <c r="J40" s="6"/>
      <c r="K40" s="5"/>
    </row>
    <row r="41" spans="1:11" ht="18" customHeight="1">
      <c r="A41" s="220" t="s">
        <v>86</v>
      </c>
      <c r="B41" s="218" t="s">
        <v>83</v>
      </c>
      <c r="C41" s="38">
        <f t="shared" si="0"/>
        <v>0</v>
      </c>
      <c r="D41" s="7"/>
      <c r="E41" s="116"/>
      <c r="F41" s="15"/>
      <c r="G41" s="6"/>
      <c r="H41" s="6"/>
      <c r="I41" s="6"/>
      <c r="J41" s="5"/>
      <c r="K41" s="6"/>
    </row>
    <row r="42" spans="1:11" ht="18" customHeight="1">
      <c r="A42" s="220" t="s">
        <v>88</v>
      </c>
      <c r="B42" s="218" t="s">
        <v>85</v>
      </c>
      <c r="C42" s="38">
        <f t="shared" si="0"/>
        <v>0</v>
      </c>
      <c r="D42" s="7"/>
      <c r="E42" s="116"/>
      <c r="F42" s="15"/>
      <c r="G42" s="6"/>
      <c r="H42" s="6"/>
      <c r="I42" s="6"/>
      <c r="J42" s="6"/>
      <c r="K42" s="6"/>
    </row>
    <row r="43" spans="1:11" ht="18" customHeight="1">
      <c r="A43" s="220" t="s">
        <v>90</v>
      </c>
      <c r="B43" s="218" t="s">
        <v>87</v>
      </c>
      <c r="C43" s="38">
        <f t="shared" si="0"/>
        <v>0</v>
      </c>
      <c r="D43" s="7"/>
      <c r="E43" s="116"/>
      <c r="F43" s="15"/>
      <c r="G43" s="6"/>
      <c r="H43" s="6"/>
      <c r="I43" s="6"/>
      <c r="J43" s="6"/>
      <c r="K43" s="6"/>
    </row>
    <row r="44" spans="1:11" ht="18" customHeight="1">
      <c r="A44" s="220" t="s">
        <v>606</v>
      </c>
      <c r="B44" s="218" t="s">
        <v>89</v>
      </c>
      <c r="C44" s="38">
        <f t="shared" si="0"/>
        <v>0</v>
      </c>
      <c r="D44" s="7"/>
      <c r="E44" s="116"/>
      <c r="F44" s="15"/>
      <c r="G44" s="6"/>
      <c r="H44" s="6"/>
      <c r="I44" s="6"/>
      <c r="J44" s="6"/>
      <c r="K44" s="6"/>
    </row>
    <row r="45" spans="1:11" ht="18" customHeight="1">
      <c r="A45" s="220" t="s">
        <v>607</v>
      </c>
      <c r="B45" s="222" t="s">
        <v>91</v>
      </c>
      <c r="C45" s="38">
        <f t="shared" si="0"/>
        <v>0</v>
      </c>
      <c r="D45" s="185"/>
      <c r="E45" s="186"/>
      <c r="F45" s="15"/>
      <c r="G45" s="6"/>
      <c r="H45" s="6"/>
      <c r="I45" s="6"/>
      <c r="J45" s="6"/>
      <c r="K45" s="6"/>
    </row>
    <row r="46" spans="1:11" ht="18" customHeight="1" thickBot="1">
      <c r="A46" s="223" t="s">
        <v>608</v>
      </c>
      <c r="B46" s="224" t="s">
        <v>609</v>
      </c>
      <c r="C46" s="137">
        <f t="shared" si="0"/>
        <v>0</v>
      </c>
      <c r="D46" s="123"/>
      <c r="E46" s="124"/>
      <c r="F46" s="15"/>
      <c r="G46" s="6"/>
      <c r="H46" s="6"/>
      <c r="I46" s="6"/>
      <c r="J46" s="6"/>
      <c r="K46" s="6"/>
    </row>
    <row r="47" spans="1:14" ht="18" customHeight="1" thickBot="1" thickTop="1">
      <c r="A47" s="225" t="s">
        <v>611</v>
      </c>
      <c r="B47" s="226"/>
      <c r="C47" s="231"/>
      <c r="D47" s="232"/>
      <c r="E47" s="232"/>
      <c r="F47" s="233"/>
      <c r="G47" s="234"/>
      <c r="H47" s="234"/>
      <c r="I47" s="234"/>
      <c r="J47" s="234"/>
      <c r="K47" s="234"/>
      <c r="L47" s="202"/>
      <c r="M47" s="202"/>
      <c r="N47" s="202"/>
    </row>
    <row r="48" spans="1:14" ht="14.25" customHeight="1" thickTop="1">
      <c r="A48" s="576" t="s">
        <v>448</v>
      </c>
      <c r="B48" s="595" t="s">
        <v>1</v>
      </c>
      <c r="C48" s="571" t="s">
        <v>612</v>
      </c>
      <c r="D48" s="571"/>
      <c r="E48" s="572"/>
      <c r="F48" s="571" t="s">
        <v>186</v>
      </c>
      <c r="G48" s="571"/>
      <c r="H48" s="572"/>
      <c r="I48" s="571" t="s">
        <v>613</v>
      </c>
      <c r="J48" s="571"/>
      <c r="K48" s="572"/>
      <c r="L48" s="571" t="s">
        <v>181</v>
      </c>
      <c r="M48" s="571"/>
      <c r="N48" s="572"/>
    </row>
    <row r="49" spans="1:14" ht="12.75" customHeight="1" thickBot="1">
      <c r="A49" s="594"/>
      <c r="B49" s="596"/>
      <c r="C49" s="242" t="s">
        <v>7</v>
      </c>
      <c r="D49" s="235" t="s">
        <v>8</v>
      </c>
      <c r="E49" s="236" t="s">
        <v>9</v>
      </c>
      <c r="F49" s="242" t="s">
        <v>7</v>
      </c>
      <c r="G49" s="235" t="s">
        <v>8</v>
      </c>
      <c r="H49" s="236" t="s">
        <v>9</v>
      </c>
      <c r="I49" s="242" t="s">
        <v>7</v>
      </c>
      <c r="J49" s="235" t="s">
        <v>8</v>
      </c>
      <c r="K49" s="236" t="s">
        <v>9</v>
      </c>
      <c r="L49" s="242" t="s">
        <v>7</v>
      </c>
      <c r="M49" s="235" t="s">
        <v>8</v>
      </c>
      <c r="N49" s="236" t="s">
        <v>9</v>
      </c>
    </row>
    <row r="50" spans="1:14" ht="14.25" customHeight="1" thickBot="1" thickTop="1">
      <c r="A50" s="227" t="s">
        <v>15</v>
      </c>
      <c r="B50" s="253" t="s">
        <v>16</v>
      </c>
      <c r="C50" s="243">
        <v>1</v>
      </c>
      <c r="D50" s="237">
        <v>2</v>
      </c>
      <c r="E50" s="238">
        <v>3</v>
      </c>
      <c r="F50" s="243">
        <v>4</v>
      </c>
      <c r="G50" s="237">
        <v>5</v>
      </c>
      <c r="H50" s="238">
        <v>6</v>
      </c>
      <c r="I50" s="243">
        <v>7</v>
      </c>
      <c r="J50" s="237">
        <v>8</v>
      </c>
      <c r="K50" s="238">
        <v>9</v>
      </c>
      <c r="L50" s="243">
        <v>10</v>
      </c>
      <c r="M50" s="237">
        <v>11</v>
      </c>
      <c r="N50" s="238">
        <v>12</v>
      </c>
    </row>
    <row r="51" spans="1:14" ht="15" thickTop="1">
      <c r="A51" s="228" t="s">
        <v>143</v>
      </c>
      <c r="B51" s="254" t="s">
        <v>614</v>
      </c>
      <c r="C51" s="250">
        <f aca="true" t="shared" si="1" ref="C51:C59">+D51+E51</f>
        <v>0</v>
      </c>
      <c r="D51" s="195"/>
      <c r="E51" s="247"/>
      <c r="F51" s="258">
        <f>+G51+H51</f>
        <v>0</v>
      </c>
      <c r="G51" s="196"/>
      <c r="H51" s="244"/>
      <c r="I51" s="261">
        <f>+J51+K51</f>
        <v>0</v>
      </c>
      <c r="J51" s="196"/>
      <c r="K51" s="244"/>
      <c r="L51" s="264">
        <f>+M51+N51</f>
        <v>0</v>
      </c>
      <c r="M51" s="197"/>
      <c r="N51" s="198"/>
    </row>
    <row r="52" spans="1:14" ht="14.25">
      <c r="A52" s="229" t="s">
        <v>145</v>
      </c>
      <c r="B52" s="255" t="s">
        <v>60</v>
      </c>
      <c r="C52" s="251">
        <f t="shared" si="1"/>
        <v>0</v>
      </c>
      <c r="D52" s="187"/>
      <c r="E52" s="248"/>
      <c r="F52" s="259">
        <f>+G52+H52</f>
        <v>0</v>
      </c>
      <c r="G52" s="188"/>
      <c r="H52" s="245"/>
      <c r="I52" s="262">
        <f>+J52+K52</f>
        <v>0</v>
      </c>
      <c r="J52" s="188"/>
      <c r="K52" s="245"/>
      <c r="L52" s="265">
        <f>+M52+N52</f>
        <v>0</v>
      </c>
      <c r="M52" s="189"/>
      <c r="N52" s="190"/>
    </row>
    <row r="53" spans="1:14" ht="14.25">
      <c r="A53" s="229" t="s">
        <v>147</v>
      </c>
      <c r="B53" s="255" t="s">
        <v>194</v>
      </c>
      <c r="C53" s="251">
        <f t="shared" si="1"/>
        <v>0</v>
      </c>
      <c r="D53" s="187"/>
      <c r="E53" s="248"/>
      <c r="F53" s="259">
        <f aca="true" t="shared" si="2" ref="F53:F58">+G53+H53</f>
        <v>0</v>
      </c>
      <c r="G53" s="188"/>
      <c r="H53" s="245"/>
      <c r="I53" s="262">
        <f aca="true" t="shared" si="3" ref="I53:I58">+J53+K53</f>
        <v>0</v>
      </c>
      <c r="J53" s="188"/>
      <c r="K53" s="245"/>
      <c r="L53" s="265">
        <f aca="true" t="shared" si="4" ref="L53:L58">+M53+N53</f>
        <v>0</v>
      </c>
      <c r="M53" s="189"/>
      <c r="N53" s="190"/>
    </row>
    <row r="54" spans="1:14" ht="14.25">
      <c r="A54" s="229" t="s">
        <v>149</v>
      </c>
      <c r="B54" s="255" t="s">
        <v>333</v>
      </c>
      <c r="C54" s="251">
        <f t="shared" si="1"/>
        <v>0</v>
      </c>
      <c r="D54" s="187"/>
      <c r="E54" s="248"/>
      <c r="F54" s="259">
        <f t="shared" si="2"/>
        <v>0</v>
      </c>
      <c r="G54" s="188"/>
      <c r="H54" s="245"/>
      <c r="I54" s="262">
        <f t="shared" si="3"/>
        <v>0</v>
      </c>
      <c r="J54" s="188"/>
      <c r="K54" s="245"/>
      <c r="L54" s="265">
        <f t="shared" si="4"/>
        <v>0</v>
      </c>
      <c r="M54" s="189"/>
      <c r="N54" s="190"/>
    </row>
    <row r="55" spans="1:14" ht="14.25">
      <c r="A55" s="229" t="s">
        <v>151</v>
      </c>
      <c r="B55" s="255" t="s">
        <v>615</v>
      </c>
      <c r="C55" s="251">
        <f t="shared" si="1"/>
        <v>0</v>
      </c>
      <c r="D55" s="187"/>
      <c r="E55" s="248"/>
      <c r="F55" s="259">
        <f t="shared" si="2"/>
        <v>0</v>
      </c>
      <c r="G55" s="188"/>
      <c r="H55" s="245"/>
      <c r="I55" s="262">
        <f t="shared" si="3"/>
        <v>0</v>
      </c>
      <c r="J55" s="188"/>
      <c r="K55" s="245"/>
      <c r="L55" s="265">
        <f t="shared" si="4"/>
        <v>0</v>
      </c>
      <c r="M55" s="189"/>
      <c r="N55" s="190"/>
    </row>
    <row r="56" spans="1:14" ht="14.25">
      <c r="A56" s="229" t="s">
        <v>152</v>
      </c>
      <c r="B56" s="255" t="s">
        <v>616</v>
      </c>
      <c r="C56" s="251">
        <f t="shared" si="1"/>
        <v>0</v>
      </c>
      <c r="D56" s="187"/>
      <c r="E56" s="248"/>
      <c r="F56" s="259">
        <f t="shared" si="2"/>
        <v>0</v>
      </c>
      <c r="G56" s="188"/>
      <c r="H56" s="245"/>
      <c r="I56" s="262">
        <f t="shared" si="3"/>
        <v>0</v>
      </c>
      <c r="J56" s="188"/>
      <c r="K56" s="245"/>
      <c r="L56" s="265">
        <f t="shared" si="4"/>
        <v>0</v>
      </c>
      <c r="M56" s="189"/>
      <c r="N56" s="190"/>
    </row>
    <row r="57" spans="1:14" ht="14.25">
      <c r="A57" s="229" t="s">
        <v>153</v>
      </c>
      <c r="B57" s="255" t="s">
        <v>178</v>
      </c>
      <c r="C57" s="251">
        <f t="shared" si="1"/>
        <v>0</v>
      </c>
      <c r="D57" s="187"/>
      <c r="E57" s="248"/>
      <c r="F57" s="259">
        <f t="shared" si="2"/>
        <v>0</v>
      </c>
      <c r="G57" s="188"/>
      <c r="H57" s="245"/>
      <c r="I57" s="262">
        <f t="shared" si="3"/>
        <v>0</v>
      </c>
      <c r="J57" s="188"/>
      <c r="K57" s="245"/>
      <c r="L57" s="265">
        <f t="shared" si="4"/>
        <v>0</v>
      </c>
      <c r="M57" s="189"/>
      <c r="N57" s="190"/>
    </row>
    <row r="58" spans="1:14" ht="14.25">
      <c r="A58" s="229" t="s">
        <v>155</v>
      </c>
      <c r="B58" s="256" t="s">
        <v>184</v>
      </c>
      <c r="C58" s="251">
        <f t="shared" si="1"/>
        <v>0</v>
      </c>
      <c r="D58" s="187"/>
      <c r="E58" s="248"/>
      <c r="F58" s="259">
        <f t="shared" si="2"/>
        <v>0</v>
      </c>
      <c r="G58" s="188"/>
      <c r="H58" s="245"/>
      <c r="I58" s="262">
        <f t="shared" si="3"/>
        <v>0</v>
      </c>
      <c r="J58" s="188"/>
      <c r="K58" s="245"/>
      <c r="L58" s="265">
        <f t="shared" si="4"/>
        <v>0</v>
      </c>
      <c r="M58" s="189"/>
      <c r="N58" s="190"/>
    </row>
    <row r="59" spans="1:14" ht="15" thickBot="1">
      <c r="A59" s="230" t="s">
        <v>156</v>
      </c>
      <c r="B59" s="257" t="s">
        <v>79</v>
      </c>
      <c r="C59" s="252">
        <f t="shared" si="1"/>
        <v>0</v>
      </c>
      <c r="D59" s="191"/>
      <c r="E59" s="249"/>
      <c r="F59" s="260">
        <f>+G59+H59</f>
        <v>0</v>
      </c>
      <c r="G59" s="192"/>
      <c r="H59" s="246"/>
      <c r="I59" s="263">
        <f>+J59+K59</f>
        <v>0</v>
      </c>
      <c r="J59" s="192"/>
      <c r="K59" s="246"/>
      <c r="L59" s="266">
        <f>+M59+N59</f>
        <v>0</v>
      </c>
      <c r="M59" s="193"/>
      <c r="N59" s="194"/>
    </row>
    <row r="60" spans="1:6" ht="18" customHeight="1" thickBot="1" thickTop="1">
      <c r="A60" s="16" t="s">
        <v>92</v>
      </c>
      <c r="C60" s="153"/>
      <c r="D60" s="782"/>
      <c r="E60" s="782"/>
      <c r="F60" s="37"/>
    </row>
    <row r="61" spans="1:9" ht="15.75" customHeight="1" thickTop="1">
      <c r="A61" s="576" t="s">
        <v>448</v>
      </c>
      <c r="B61" s="562" t="s">
        <v>1</v>
      </c>
      <c r="C61" s="780" t="s">
        <v>93</v>
      </c>
      <c r="D61" s="781" t="s">
        <v>94</v>
      </c>
      <c r="E61" s="783"/>
      <c r="F61" s="2"/>
      <c r="G61" s="19"/>
      <c r="H61" s="19"/>
      <c r="I61" s="19"/>
    </row>
    <row r="62" spans="1:9" ht="21.75" customHeight="1" thickBot="1">
      <c r="A62" s="594"/>
      <c r="B62" s="563"/>
      <c r="C62" s="278" t="s">
        <v>621</v>
      </c>
      <c r="D62" s="267" t="s">
        <v>8</v>
      </c>
      <c r="E62" s="778" t="s">
        <v>9</v>
      </c>
      <c r="G62" s="20"/>
      <c r="H62" s="20"/>
      <c r="I62" s="20"/>
    </row>
    <row r="63" spans="1:9" ht="18" customHeight="1" thickBot="1" thickTop="1">
      <c r="A63" s="268" t="s">
        <v>15</v>
      </c>
      <c r="B63" s="269" t="s">
        <v>16</v>
      </c>
      <c r="C63" s="784" t="s">
        <v>17</v>
      </c>
      <c r="D63" s="391" t="s">
        <v>18</v>
      </c>
      <c r="E63" s="779" t="s">
        <v>19</v>
      </c>
      <c r="G63" s="21"/>
      <c r="H63" s="21"/>
      <c r="I63" s="21"/>
    </row>
    <row r="64" spans="1:10" ht="15" thickTop="1">
      <c r="A64" s="272" t="s">
        <v>95</v>
      </c>
      <c r="B64" s="273" t="s">
        <v>26</v>
      </c>
      <c r="C64" s="299">
        <f>SUM(D64:E64)</f>
        <v>0</v>
      </c>
      <c r="D64" s="140"/>
      <c r="E64" s="141"/>
      <c r="G64" s="22"/>
      <c r="H64" s="23"/>
      <c r="I64" s="23"/>
      <c r="J64" s="24"/>
    </row>
    <row r="65" spans="1:10" ht="14.25">
      <c r="A65" s="215" t="s">
        <v>96</v>
      </c>
      <c r="B65" s="275" t="s">
        <v>618</v>
      </c>
      <c r="C65" s="38">
        <f aca="true" t="shared" si="5" ref="C65:C71">SUM(D65:E65)</f>
        <v>0</v>
      </c>
      <c r="D65" s="7"/>
      <c r="E65" s="116"/>
      <c r="G65" s="25"/>
      <c r="H65" s="26"/>
      <c r="I65" s="26"/>
      <c r="J65" s="24"/>
    </row>
    <row r="66" spans="1:10" ht="14.25">
      <c r="A66" s="220" t="s">
        <v>620</v>
      </c>
      <c r="B66" s="216" t="s">
        <v>30</v>
      </c>
      <c r="C66" s="38">
        <f t="shared" si="5"/>
        <v>0</v>
      </c>
      <c r="D66" s="7"/>
      <c r="E66" s="116"/>
      <c r="G66" s="22"/>
      <c r="H66" s="23"/>
      <c r="I66" s="23"/>
      <c r="J66" s="24"/>
    </row>
    <row r="67" spans="1:10" ht="24">
      <c r="A67" s="277" t="s">
        <v>97</v>
      </c>
      <c r="B67" s="276" t="s">
        <v>619</v>
      </c>
      <c r="C67" s="38">
        <f t="shared" si="5"/>
        <v>0</v>
      </c>
      <c r="D67" s="7"/>
      <c r="E67" s="116"/>
      <c r="G67" s="22"/>
      <c r="H67" s="23"/>
      <c r="I67" s="23"/>
      <c r="J67" s="24"/>
    </row>
    <row r="68" spans="1:9" ht="14.25">
      <c r="A68" s="220" t="s">
        <v>98</v>
      </c>
      <c r="B68" s="216" t="s">
        <v>34</v>
      </c>
      <c r="C68" s="38">
        <f t="shared" si="5"/>
        <v>0</v>
      </c>
      <c r="D68" s="7"/>
      <c r="E68" s="116"/>
      <c r="G68" s="15"/>
      <c r="H68" s="5"/>
      <c r="I68" s="5"/>
    </row>
    <row r="69" spans="1:9" ht="14.25">
      <c r="A69" s="220" t="s">
        <v>99</v>
      </c>
      <c r="B69" s="216" t="s">
        <v>36</v>
      </c>
      <c r="C69" s="38">
        <f t="shared" si="5"/>
        <v>0</v>
      </c>
      <c r="D69" s="7"/>
      <c r="E69" s="116"/>
      <c r="G69" s="15"/>
      <c r="H69" s="6"/>
      <c r="I69" s="6"/>
    </row>
    <row r="70" spans="1:9" ht="14.25">
      <c r="A70" s="220" t="s">
        <v>100</v>
      </c>
      <c r="B70" s="216" t="s">
        <v>38</v>
      </c>
      <c r="C70" s="38">
        <f t="shared" si="5"/>
        <v>0</v>
      </c>
      <c r="D70" s="7"/>
      <c r="E70" s="116"/>
      <c r="G70" s="15"/>
      <c r="H70" s="6"/>
      <c r="I70" s="6"/>
    </row>
    <row r="71" spans="1:9" ht="15" thickBot="1">
      <c r="A71" s="223" t="s">
        <v>101</v>
      </c>
      <c r="B71" s="274" t="s">
        <v>102</v>
      </c>
      <c r="C71" s="137">
        <f t="shared" si="5"/>
        <v>0</v>
      </c>
      <c r="D71" s="123"/>
      <c r="E71" s="124"/>
      <c r="G71" s="15"/>
      <c r="H71" s="6"/>
      <c r="I71" s="6"/>
    </row>
    <row r="72" spans="1:11" ht="18" customHeight="1" thickBot="1" thickTop="1">
      <c r="A72" s="125" t="s">
        <v>103</v>
      </c>
      <c r="B72" s="126"/>
      <c r="C72" s="126"/>
      <c r="D72" s="126"/>
      <c r="E72" s="126"/>
      <c r="F72" s="126"/>
      <c r="G72" s="18"/>
      <c r="H72" s="126"/>
      <c r="I72" s="126"/>
      <c r="J72" s="126"/>
      <c r="K72" s="126"/>
    </row>
    <row r="73" spans="1:11" ht="18" customHeight="1" thickTop="1">
      <c r="A73" s="714" t="s">
        <v>448</v>
      </c>
      <c r="B73" s="717" t="s">
        <v>104</v>
      </c>
      <c r="C73" s="722" t="s">
        <v>622</v>
      </c>
      <c r="D73" s="612"/>
      <c r="E73" s="612"/>
      <c r="F73" s="612"/>
      <c r="G73" s="612"/>
      <c r="H73" s="723"/>
      <c r="I73" s="726" t="s">
        <v>105</v>
      </c>
      <c r="J73" s="727"/>
      <c r="K73" s="728"/>
    </row>
    <row r="74" spans="1:11" ht="18" customHeight="1">
      <c r="A74" s="715"/>
      <c r="B74" s="718"/>
      <c r="C74" s="711" t="s">
        <v>7</v>
      </c>
      <c r="D74" s="713" t="s">
        <v>94</v>
      </c>
      <c r="E74" s="713"/>
      <c r="F74" s="729" t="s">
        <v>623</v>
      </c>
      <c r="G74" s="729" t="s">
        <v>106</v>
      </c>
      <c r="H74" s="720" t="s">
        <v>624</v>
      </c>
      <c r="I74" s="711" t="s">
        <v>7</v>
      </c>
      <c r="J74" s="724" t="s">
        <v>94</v>
      </c>
      <c r="K74" s="725"/>
    </row>
    <row r="75" spans="1:11" ht="18" customHeight="1" thickBot="1">
      <c r="A75" s="716"/>
      <c r="B75" s="719"/>
      <c r="C75" s="712"/>
      <c r="D75" s="235" t="s">
        <v>8</v>
      </c>
      <c r="E75" s="235" t="s">
        <v>9</v>
      </c>
      <c r="F75" s="730"/>
      <c r="G75" s="730"/>
      <c r="H75" s="721"/>
      <c r="I75" s="712"/>
      <c r="J75" s="235" t="s">
        <v>8</v>
      </c>
      <c r="K75" s="280" t="s">
        <v>9</v>
      </c>
    </row>
    <row r="76" spans="1:11" ht="14.25" customHeight="1" thickBot="1" thickTop="1">
      <c r="A76" s="282" t="s">
        <v>15</v>
      </c>
      <c r="B76" s="286" t="s">
        <v>16</v>
      </c>
      <c r="C76" s="285" t="s">
        <v>17</v>
      </c>
      <c r="D76" s="283" t="s">
        <v>18</v>
      </c>
      <c r="E76" s="283" t="s">
        <v>19</v>
      </c>
      <c r="F76" s="283" t="s">
        <v>20</v>
      </c>
      <c r="G76" s="283" t="s">
        <v>21</v>
      </c>
      <c r="H76" s="284" t="s">
        <v>22</v>
      </c>
      <c r="I76" s="285" t="s">
        <v>23</v>
      </c>
      <c r="J76" s="283" t="s">
        <v>24</v>
      </c>
      <c r="K76" s="284">
        <v>9</v>
      </c>
    </row>
    <row r="77" spans="1:14" ht="13.5" thickTop="1">
      <c r="A77" s="228" t="s">
        <v>25</v>
      </c>
      <c r="B77" s="287" t="s">
        <v>625</v>
      </c>
      <c r="C77" s="250">
        <f aca="true" t="shared" si="6" ref="C77:C111">SUM(D77:E77)</f>
        <v>0</v>
      </c>
      <c r="D77" s="241">
        <f aca="true" t="shared" si="7" ref="D77:K77">SUM(D78:D111)-(D86+D95)</f>
        <v>0</v>
      </c>
      <c r="E77" s="241">
        <f t="shared" si="7"/>
        <v>0</v>
      </c>
      <c r="F77" s="241">
        <f t="shared" si="7"/>
        <v>0</v>
      </c>
      <c r="G77" s="241">
        <f t="shared" si="7"/>
        <v>0</v>
      </c>
      <c r="H77" s="281">
        <f t="shared" si="7"/>
        <v>0</v>
      </c>
      <c r="I77" s="250">
        <f t="shared" si="7"/>
        <v>0</v>
      </c>
      <c r="J77" s="241">
        <f t="shared" si="7"/>
        <v>0</v>
      </c>
      <c r="K77" s="281">
        <f t="shared" si="7"/>
        <v>0</v>
      </c>
      <c r="L77" s="27" t="str">
        <f>IF(C64+C65-C77=0,"OK","ERR")</f>
        <v>OK</v>
      </c>
      <c r="M77" s="27" t="str">
        <f>IF(D64+D65-D77=0,"OK","ERR")</f>
        <v>OK</v>
      </c>
      <c r="N77" s="27" t="str">
        <f>IF(E64+E65-E77=0,"OK","ERR")</f>
        <v>OK</v>
      </c>
    </row>
    <row r="78" spans="1:12" ht="14.25">
      <c r="A78" s="229" t="s">
        <v>27</v>
      </c>
      <c r="B78" s="288" t="s">
        <v>107</v>
      </c>
      <c r="C78" s="251">
        <f t="shared" si="6"/>
        <v>0</v>
      </c>
      <c r="D78" s="7"/>
      <c r="E78" s="7"/>
      <c r="F78" s="7"/>
      <c r="G78" s="7"/>
      <c r="H78" s="113"/>
      <c r="I78" s="251">
        <f aca="true" t="shared" si="8" ref="I78:I111">+J78+K78</f>
        <v>0</v>
      </c>
      <c r="J78" s="7"/>
      <c r="K78" s="116"/>
      <c r="L78" s="17"/>
    </row>
    <row r="79" spans="1:12" ht="14.25">
      <c r="A79" s="229" t="s">
        <v>29</v>
      </c>
      <c r="B79" s="289" t="s">
        <v>108</v>
      </c>
      <c r="C79" s="251">
        <f t="shared" si="6"/>
        <v>0</v>
      </c>
      <c r="D79" s="7"/>
      <c r="E79" s="7"/>
      <c r="F79" s="7"/>
      <c r="G79" s="7"/>
      <c r="H79" s="113"/>
      <c r="I79" s="251">
        <f t="shared" si="8"/>
        <v>0</v>
      </c>
      <c r="J79" s="7"/>
      <c r="K79" s="116"/>
      <c r="L79" s="17"/>
    </row>
    <row r="80" spans="1:12" ht="14.25">
      <c r="A80" s="229" t="s">
        <v>31</v>
      </c>
      <c r="B80" s="288" t="s">
        <v>109</v>
      </c>
      <c r="C80" s="251">
        <f t="shared" si="6"/>
        <v>0</v>
      </c>
      <c r="D80" s="7"/>
      <c r="E80" s="7"/>
      <c r="F80" s="7"/>
      <c r="G80" s="7"/>
      <c r="H80" s="113"/>
      <c r="I80" s="251">
        <f t="shared" si="8"/>
        <v>0</v>
      </c>
      <c r="J80" s="7"/>
      <c r="K80" s="116"/>
      <c r="L80" s="17"/>
    </row>
    <row r="81" spans="1:12" ht="14.25">
      <c r="A81" s="279" t="s">
        <v>33</v>
      </c>
      <c r="B81" s="288" t="s">
        <v>110</v>
      </c>
      <c r="C81" s="251">
        <f t="shared" si="6"/>
        <v>0</v>
      </c>
      <c r="D81" s="7"/>
      <c r="E81" s="7"/>
      <c r="F81" s="7"/>
      <c r="G81" s="7"/>
      <c r="H81" s="113"/>
      <c r="I81" s="251">
        <f t="shared" si="8"/>
        <v>0</v>
      </c>
      <c r="J81" s="7"/>
      <c r="K81" s="116"/>
      <c r="L81" s="17"/>
    </row>
    <row r="82" spans="1:12" ht="14.25">
      <c r="A82" s="279" t="s">
        <v>35</v>
      </c>
      <c r="B82" s="288" t="s">
        <v>111</v>
      </c>
      <c r="C82" s="251">
        <f t="shared" si="6"/>
        <v>0</v>
      </c>
      <c r="D82" s="7"/>
      <c r="E82" s="7"/>
      <c r="F82" s="7"/>
      <c r="G82" s="7"/>
      <c r="H82" s="113"/>
      <c r="I82" s="251">
        <f t="shared" si="8"/>
        <v>0</v>
      </c>
      <c r="J82" s="7"/>
      <c r="K82" s="116"/>
      <c r="L82" s="17"/>
    </row>
    <row r="83" spans="1:12" ht="14.25">
      <c r="A83" s="279" t="s">
        <v>626</v>
      </c>
      <c r="B83" s="288" t="s">
        <v>112</v>
      </c>
      <c r="C83" s="251">
        <f t="shared" si="6"/>
        <v>0</v>
      </c>
      <c r="D83" s="7"/>
      <c r="E83" s="7"/>
      <c r="F83" s="7"/>
      <c r="G83" s="7"/>
      <c r="H83" s="113"/>
      <c r="I83" s="251">
        <f t="shared" si="8"/>
        <v>0</v>
      </c>
      <c r="J83" s="7"/>
      <c r="K83" s="116"/>
      <c r="L83" s="17"/>
    </row>
    <row r="84" spans="1:12" ht="14.25">
      <c r="A84" s="279" t="s">
        <v>39</v>
      </c>
      <c r="B84" s="288" t="s">
        <v>113</v>
      </c>
      <c r="C84" s="251">
        <f t="shared" si="6"/>
        <v>0</v>
      </c>
      <c r="D84" s="7"/>
      <c r="E84" s="7"/>
      <c r="F84" s="7"/>
      <c r="G84" s="7"/>
      <c r="H84" s="113"/>
      <c r="I84" s="251">
        <f t="shared" si="8"/>
        <v>0</v>
      </c>
      <c r="J84" s="7"/>
      <c r="K84" s="116"/>
      <c r="L84" s="17"/>
    </row>
    <row r="85" spans="1:12" ht="14.25">
      <c r="A85" s="279" t="s">
        <v>627</v>
      </c>
      <c r="B85" s="288" t="s">
        <v>114</v>
      </c>
      <c r="C85" s="251">
        <f t="shared" si="6"/>
        <v>0</v>
      </c>
      <c r="D85" s="7"/>
      <c r="E85" s="7"/>
      <c r="F85" s="7"/>
      <c r="G85" s="7"/>
      <c r="H85" s="113"/>
      <c r="I85" s="251">
        <f t="shared" si="8"/>
        <v>0</v>
      </c>
      <c r="J85" s="7"/>
      <c r="K85" s="116"/>
      <c r="L85" s="17"/>
    </row>
    <row r="86" spans="1:12" ht="14.25">
      <c r="A86" s="279" t="s">
        <v>43</v>
      </c>
      <c r="B86" s="290" t="s">
        <v>629</v>
      </c>
      <c r="C86" s="251">
        <f t="shared" si="6"/>
        <v>0</v>
      </c>
      <c r="D86" s="7"/>
      <c r="E86" s="7"/>
      <c r="F86" s="7"/>
      <c r="G86" s="7"/>
      <c r="H86" s="113"/>
      <c r="I86" s="251">
        <f t="shared" si="8"/>
        <v>0</v>
      </c>
      <c r="J86" s="7"/>
      <c r="K86" s="116"/>
      <c r="L86" s="17"/>
    </row>
    <row r="87" spans="1:12" ht="14.25">
      <c r="A87" s="279" t="s">
        <v>45</v>
      </c>
      <c r="B87" s="288" t="s">
        <v>115</v>
      </c>
      <c r="C87" s="251">
        <f t="shared" si="6"/>
        <v>0</v>
      </c>
      <c r="D87" s="7"/>
      <c r="E87" s="7"/>
      <c r="F87" s="7"/>
      <c r="G87" s="7"/>
      <c r="H87" s="113"/>
      <c r="I87" s="251">
        <f t="shared" si="8"/>
        <v>0</v>
      </c>
      <c r="J87" s="7"/>
      <c r="K87" s="116"/>
      <c r="L87" s="17"/>
    </row>
    <row r="88" spans="1:12" ht="14.25">
      <c r="A88" s="279" t="s">
        <v>47</v>
      </c>
      <c r="B88" s="288" t="s">
        <v>116</v>
      </c>
      <c r="C88" s="251">
        <f t="shared" si="6"/>
        <v>0</v>
      </c>
      <c r="D88" s="7"/>
      <c r="E88" s="7"/>
      <c r="F88" s="7"/>
      <c r="G88" s="7"/>
      <c r="H88" s="113"/>
      <c r="I88" s="251">
        <f t="shared" si="8"/>
        <v>0</v>
      </c>
      <c r="J88" s="7"/>
      <c r="K88" s="116"/>
      <c r="L88" s="17"/>
    </row>
    <row r="89" spans="1:12" ht="14.25">
      <c r="A89" s="279" t="s">
        <v>49</v>
      </c>
      <c r="B89" s="288" t="s">
        <v>117</v>
      </c>
      <c r="C89" s="251">
        <f t="shared" si="6"/>
        <v>0</v>
      </c>
      <c r="D89" s="7"/>
      <c r="E89" s="7"/>
      <c r="F89" s="7"/>
      <c r="G89" s="7"/>
      <c r="H89" s="113"/>
      <c r="I89" s="251">
        <f t="shared" si="8"/>
        <v>0</v>
      </c>
      <c r="J89" s="7"/>
      <c r="K89" s="116"/>
      <c r="L89" s="17"/>
    </row>
    <row r="90" spans="1:12" ht="14.25">
      <c r="A90" s="279" t="s">
        <v>51</v>
      </c>
      <c r="B90" s="288" t="s">
        <v>118</v>
      </c>
      <c r="C90" s="251">
        <f t="shared" si="6"/>
        <v>0</v>
      </c>
      <c r="D90" s="7"/>
      <c r="E90" s="7"/>
      <c r="F90" s="7"/>
      <c r="G90" s="7"/>
      <c r="H90" s="113"/>
      <c r="I90" s="251">
        <f t="shared" si="8"/>
        <v>0</v>
      </c>
      <c r="J90" s="7"/>
      <c r="K90" s="116"/>
      <c r="L90" s="17"/>
    </row>
    <row r="91" spans="1:12" ht="14.25">
      <c r="A91" s="279" t="s">
        <v>53</v>
      </c>
      <c r="B91" s="288" t="s">
        <v>370</v>
      </c>
      <c r="C91" s="251">
        <f t="shared" si="6"/>
        <v>0</v>
      </c>
      <c r="D91" s="7"/>
      <c r="E91" s="7"/>
      <c r="F91" s="7"/>
      <c r="G91" s="7"/>
      <c r="H91" s="113"/>
      <c r="I91" s="251">
        <f t="shared" si="8"/>
        <v>0</v>
      </c>
      <c r="J91" s="7"/>
      <c r="K91" s="116"/>
      <c r="L91" s="17"/>
    </row>
    <row r="92" spans="1:12" ht="14.25">
      <c r="A92" s="229" t="s">
        <v>55</v>
      </c>
      <c r="B92" s="288" t="s">
        <v>119</v>
      </c>
      <c r="C92" s="251">
        <f t="shared" si="6"/>
        <v>0</v>
      </c>
      <c r="D92" s="7"/>
      <c r="E92" s="7"/>
      <c r="F92" s="7"/>
      <c r="G92" s="7"/>
      <c r="H92" s="113"/>
      <c r="I92" s="251">
        <f t="shared" si="8"/>
        <v>0</v>
      </c>
      <c r="J92" s="7"/>
      <c r="K92" s="116"/>
      <c r="L92" s="17"/>
    </row>
    <row r="93" spans="1:12" ht="14.25">
      <c r="A93" s="229" t="s">
        <v>57</v>
      </c>
      <c r="B93" s="288" t="s">
        <v>120</v>
      </c>
      <c r="C93" s="251">
        <f t="shared" si="6"/>
        <v>0</v>
      </c>
      <c r="D93" s="7"/>
      <c r="E93" s="7"/>
      <c r="F93" s="7"/>
      <c r="G93" s="7"/>
      <c r="H93" s="113"/>
      <c r="I93" s="251">
        <f t="shared" si="8"/>
        <v>0</v>
      </c>
      <c r="J93" s="7"/>
      <c r="K93" s="116"/>
      <c r="L93" s="17"/>
    </row>
    <row r="94" spans="1:12" ht="14.25">
      <c r="A94" s="229" t="s">
        <v>59</v>
      </c>
      <c r="B94" s="288" t="s">
        <v>121</v>
      </c>
      <c r="C94" s="251">
        <f t="shared" si="6"/>
        <v>0</v>
      </c>
      <c r="D94" s="7"/>
      <c r="E94" s="7"/>
      <c r="F94" s="7"/>
      <c r="G94" s="7"/>
      <c r="H94" s="113"/>
      <c r="I94" s="251">
        <f t="shared" si="8"/>
        <v>0</v>
      </c>
      <c r="J94" s="7"/>
      <c r="K94" s="116"/>
      <c r="L94" s="17"/>
    </row>
    <row r="95" spans="1:12" ht="14.25">
      <c r="A95" s="229" t="s">
        <v>61</v>
      </c>
      <c r="B95" s="290" t="s">
        <v>628</v>
      </c>
      <c r="C95" s="251">
        <f t="shared" si="6"/>
        <v>0</v>
      </c>
      <c r="D95" s="7"/>
      <c r="E95" s="7"/>
      <c r="F95" s="7"/>
      <c r="G95" s="7"/>
      <c r="H95" s="113"/>
      <c r="I95" s="251">
        <f t="shared" si="8"/>
        <v>0</v>
      </c>
      <c r="J95" s="7"/>
      <c r="K95" s="116"/>
      <c r="L95" s="17"/>
    </row>
    <row r="96" spans="1:12" ht="14.25">
      <c r="A96" s="229" t="s">
        <v>62</v>
      </c>
      <c r="B96" s="288" t="s">
        <v>122</v>
      </c>
      <c r="C96" s="251">
        <f t="shared" si="6"/>
        <v>0</v>
      </c>
      <c r="D96" s="7"/>
      <c r="E96" s="7"/>
      <c r="F96" s="7"/>
      <c r="G96" s="7"/>
      <c r="H96" s="113"/>
      <c r="I96" s="251">
        <f t="shared" si="8"/>
        <v>0</v>
      </c>
      <c r="J96" s="7"/>
      <c r="K96" s="116"/>
      <c r="L96" s="17"/>
    </row>
    <row r="97" spans="1:12" ht="14.25">
      <c r="A97" s="229" t="s">
        <v>63</v>
      </c>
      <c r="B97" s="288" t="s">
        <v>123</v>
      </c>
      <c r="C97" s="251">
        <f t="shared" si="6"/>
        <v>0</v>
      </c>
      <c r="D97" s="7"/>
      <c r="E97" s="7"/>
      <c r="F97" s="7"/>
      <c r="G97" s="7"/>
      <c r="H97" s="113"/>
      <c r="I97" s="251">
        <f t="shared" si="8"/>
        <v>0</v>
      </c>
      <c r="J97" s="7"/>
      <c r="K97" s="116"/>
      <c r="L97" s="17"/>
    </row>
    <row r="98" spans="1:12" ht="14.25">
      <c r="A98" s="229" t="s">
        <v>64</v>
      </c>
      <c r="B98" s="288" t="s">
        <v>124</v>
      </c>
      <c r="C98" s="251">
        <f t="shared" si="6"/>
        <v>0</v>
      </c>
      <c r="D98" s="7"/>
      <c r="E98" s="7"/>
      <c r="F98" s="7"/>
      <c r="G98" s="7"/>
      <c r="H98" s="113"/>
      <c r="I98" s="251">
        <f t="shared" si="8"/>
        <v>0</v>
      </c>
      <c r="J98" s="7"/>
      <c r="K98" s="116"/>
      <c r="L98" s="17"/>
    </row>
    <row r="99" spans="1:12" ht="14.25">
      <c r="A99" s="229" t="s">
        <v>66</v>
      </c>
      <c r="B99" s="288" t="s">
        <v>125</v>
      </c>
      <c r="C99" s="251">
        <f t="shared" si="6"/>
        <v>0</v>
      </c>
      <c r="D99" s="7"/>
      <c r="E99" s="7"/>
      <c r="F99" s="7"/>
      <c r="G99" s="7"/>
      <c r="H99" s="113"/>
      <c r="I99" s="251">
        <f t="shared" si="8"/>
        <v>0</v>
      </c>
      <c r="J99" s="7"/>
      <c r="K99" s="116"/>
      <c r="L99" s="17"/>
    </row>
    <row r="100" spans="1:12" ht="14.25">
      <c r="A100" s="229" t="s">
        <v>68</v>
      </c>
      <c r="B100" s="288" t="s">
        <v>126</v>
      </c>
      <c r="C100" s="251">
        <f t="shared" si="6"/>
        <v>0</v>
      </c>
      <c r="D100" s="7"/>
      <c r="E100" s="7"/>
      <c r="F100" s="7"/>
      <c r="G100" s="7"/>
      <c r="H100" s="113"/>
      <c r="I100" s="251">
        <f t="shared" si="8"/>
        <v>0</v>
      </c>
      <c r="J100" s="7"/>
      <c r="K100" s="116"/>
      <c r="L100" s="17"/>
    </row>
    <row r="101" spans="1:12" ht="14.25">
      <c r="A101" s="229" t="s">
        <v>70</v>
      </c>
      <c r="B101" s="288" t="s">
        <v>127</v>
      </c>
      <c r="C101" s="251">
        <f t="shared" si="6"/>
        <v>0</v>
      </c>
      <c r="D101" s="7"/>
      <c r="E101" s="7"/>
      <c r="F101" s="7"/>
      <c r="G101" s="7"/>
      <c r="H101" s="113"/>
      <c r="I101" s="251">
        <f t="shared" si="8"/>
        <v>0</v>
      </c>
      <c r="J101" s="7"/>
      <c r="K101" s="116"/>
      <c r="L101" s="17"/>
    </row>
    <row r="102" spans="1:12" ht="14.25">
      <c r="A102" s="229" t="s">
        <v>72</v>
      </c>
      <c r="B102" s="288" t="s">
        <v>128</v>
      </c>
      <c r="C102" s="251">
        <f t="shared" si="6"/>
        <v>0</v>
      </c>
      <c r="D102" s="7"/>
      <c r="E102" s="7"/>
      <c r="F102" s="7"/>
      <c r="G102" s="7"/>
      <c r="H102" s="113"/>
      <c r="I102" s="251">
        <f t="shared" si="8"/>
        <v>0</v>
      </c>
      <c r="J102" s="7"/>
      <c r="K102" s="116"/>
      <c r="L102" s="17"/>
    </row>
    <row r="103" spans="1:12" ht="14.25">
      <c r="A103" s="229" t="s">
        <v>74</v>
      </c>
      <c r="B103" s="288" t="s">
        <v>129</v>
      </c>
      <c r="C103" s="251">
        <f t="shared" si="6"/>
        <v>0</v>
      </c>
      <c r="D103" s="7"/>
      <c r="E103" s="7"/>
      <c r="F103" s="7"/>
      <c r="G103" s="7"/>
      <c r="H103" s="113"/>
      <c r="I103" s="251">
        <f t="shared" si="8"/>
        <v>0</v>
      </c>
      <c r="J103" s="7"/>
      <c r="K103" s="116"/>
      <c r="L103" s="17"/>
    </row>
    <row r="104" spans="1:12" ht="14.25">
      <c r="A104" s="229" t="s">
        <v>76</v>
      </c>
      <c r="B104" s="288" t="s">
        <v>130</v>
      </c>
      <c r="C104" s="251">
        <f t="shared" si="6"/>
        <v>0</v>
      </c>
      <c r="D104" s="7"/>
      <c r="E104" s="7"/>
      <c r="F104" s="7"/>
      <c r="G104" s="7"/>
      <c r="H104" s="113"/>
      <c r="I104" s="251">
        <f t="shared" si="8"/>
        <v>0</v>
      </c>
      <c r="J104" s="7"/>
      <c r="K104" s="116"/>
      <c r="L104" s="17"/>
    </row>
    <row r="105" spans="1:12" ht="14.25">
      <c r="A105" s="229" t="s">
        <v>78</v>
      </c>
      <c r="B105" s="288" t="s">
        <v>131</v>
      </c>
      <c r="C105" s="251">
        <f t="shared" si="6"/>
        <v>0</v>
      </c>
      <c r="D105" s="7"/>
      <c r="E105" s="7"/>
      <c r="F105" s="7"/>
      <c r="G105" s="7"/>
      <c r="H105" s="113"/>
      <c r="I105" s="251">
        <f t="shared" si="8"/>
        <v>0</v>
      </c>
      <c r="J105" s="7"/>
      <c r="K105" s="116"/>
      <c r="L105" s="17"/>
    </row>
    <row r="106" spans="1:12" ht="14.25">
      <c r="A106" s="229" t="s">
        <v>80</v>
      </c>
      <c r="B106" s="288" t="s">
        <v>132</v>
      </c>
      <c r="C106" s="251">
        <f t="shared" si="6"/>
        <v>0</v>
      </c>
      <c r="D106" s="7"/>
      <c r="E106" s="7"/>
      <c r="F106" s="7"/>
      <c r="G106" s="7"/>
      <c r="H106" s="113"/>
      <c r="I106" s="251">
        <f t="shared" si="8"/>
        <v>0</v>
      </c>
      <c r="J106" s="7"/>
      <c r="K106" s="116"/>
      <c r="L106" s="17"/>
    </row>
    <row r="107" spans="1:12" ht="14.25">
      <c r="A107" s="229" t="s">
        <v>82</v>
      </c>
      <c r="B107" s="288" t="s">
        <v>133</v>
      </c>
      <c r="C107" s="251">
        <f t="shared" si="6"/>
        <v>0</v>
      </c>
      <c r="D107" s="7"/>
      <c r="E107" s="7"/>
      <c r="F107" s="7"/>
      <c r="G107" s="7"/>
      <c r="H107" s="113"/>
      <c r="I107" s="251">
        <f t="shared" si="8"/>
        <v>0</v>
      </c>
      <c r="J107" s="7"/>
      <c r="K107" s="116"/>
      <c r="L107" s="17"/>
    </row>
    <row r="108" spans="1:12" ht="14.25">
      <c r="A108" s="229" t="s">
        <v>84</v>
      </c>
      <c r="B108" s="288" t="s">
        <v>134</v>
      </c>
      <c r="C108" s="251">
        <f t="shared" si="6"/>
        <v>0</v>
      </c>
      <c r="D108" s="7"/>
      <c r="E108" s="7"/>
      <c r="F108" s="7"/>
      <c r="G108" s="7"/>
      <c r="H108" s="113"/>
      <c r="I108" s="251">
        <f t="shared" si="8"/>
        <v>0</v>
      </c>
      <c r="J108" s="7"/>
      <c r="K108" s="116"/>
      <c r="L108" s="17"/>
    </row>
    <row r="109" spans="1:12" ht="14.25">
      <c r="A109" s="229" t="s">
        <v>86</v>
      </c>
      <c r="B109" s="288" t="s">
        <v>135</v>
      </c>
      <c r="C109" s="251">
        <f t="shared" si="6"/>
        <v>0</v>
      </c>
      <c r="D109" s="7"/>
      <c r="E109" s="7"/>
      <c r="F109" s="7"/>
      <c r="G109" s="7"/>
      <c r="H109" s="113"/>
      <c r="I109" s="251">
        <f t="shared" si="8"/>
        <v>0</v>
      </c>
      <c r="J109" s="7"/>
      <c r="K109" s="116"/>
      <c r="L109" s="17"/>
    </row>
    <row r="110" spans="1:12" ht="14.25">
      <c r="A110" s="229" t="s">
        <v>88</v>
      </c>
      <c r="B110" s="288" t="s">
        <v>136</v>
      </c>
      <c r="C110" s="251">
        <f t="shared" si="6"/>
        <v>0</v>
      </c>
      <c r="D110" s="7"/>
      <c r="E110" s="7"/>
      <c r="F110" s="7"/>
      <c r="G110" s="7"/>
      <c r="H110" s="113"/>
      <c r="I110" s="251">
        <f t="shared" si="8"/>
        <v>0</v>
      </c>
      <c r="J110" s="7"/>
      <c r="K110" s="116"/>
      <c r="L110" s="17"/>
    </row>
    <row r="111" spans="1:12" ht="15" thickBot="1">
      <c r="A111" s="230" t="s">
        <v>90</v>
      </c>
      <c r="B111" s="291" t="s">
        <v>137</v>
      </c>
      <c r="C111" s="252">
        <f t="shared" si="6"/>
        <v>0</v>
      </c>
      <c r="D111" s="123"/>
      <c r="E111" s="123"/>
      <c r="F111" s="123"/>
      <c r="G111" s="123"/>
      <c r="H111" s="115"/>
      <c r="I111" s="252">
        <f t="shared" si="8"/>
        <v>0</v>
      </c>
      <c r="J111" s="123"/>
      <c r="K111" s="124"/>
      <c r="L111" s="17"/>
    </row>
    <row r="112" spans="1:15" ht="18" customHeight="1" thickBot="1" thickTop="1">
      <c r="A112" s="16" t="s">
        <v>138</v>
      </c>
      <c r="D112" s="17"/>
      <c r="E112" s="18"/>
      <c r="F112" s="18"/>
      <c r="G112" s="18"/>
      <c r="H112" s="18"/>
      <c r="I112" s="126"/>
      <c r="J112" s="18"/>
      <c r="K112" s="18"/>
      <c r="L112" s="18"/>
      <c r="M112" s="126"/>
      <c r="N112" s="126"/>
      <c r="O112" s="126"/>
    </row>
    <row r="113" spans="1:15" ht="13.5" thickTop="1">
      <c r="A113" s="620" t="s">
        <v>448</v>
      </c>
      <c r="B113" s="613" t="s">
        <v>139</v>
      </c>
      <c r="C113" s="615" t="s">
        <v>140</v>
      </c>
      <c r="D113" s="615" t="s">
        <v>141</v>
      </c>
      <c r="E113" s="612" t="s">
        <v>636</v>
      </c>
      <c r="F113" s="612"/>
      <c r="G113" s="612"/>
      <c r="H113" s="612"/>
      <c r="I113" s="612"/>
      <c r="J113" s="612"/>
      <c r="K113" s="612"/>
      <c r="L113" s="612"/>
      <c r="M113" s="612"/>
      <c r="N113" s="612"/>
      <c r="O113" s="543" t="s">
        <v>637</v>
      </c>
    </row>
    <row r="114" spans="1:15" ht="22.5" customHeight="1" thickBot="1">
      <c r="A114" s="621"/>
      <c r="B114" s="614"/>
      <c r="C114" s="616"/>
      <c r="D114" s="616"/>
      <c r="E114" s="296" t="s">
        <v>7</v>
      </c>
      <c r="F114" s="296" t="s">
        <v>631</v>
      </c>
      <c r="G114" s="296" t="s">
        <v>632</v>
      </c>
      <c r="H114" s="296" t="s">
        <v>631</v>
      </c>
      <c r="I114" s="296" t="s">
        <v>633</v>
      </c>
      <c r="J114" s="296" t="s">
        <v>631</v>
      </c>
      <c r="K114" s="296" t="s">
        <v>634</v>
      </c>
      <c r="L114" s="296" t="s">
        <v>631</v>
      </c>
      <c r="M114" s="296" t="s">
        <v>635</v>
      </c>
      <c r="N114" s="296" t="s">
        <v>631</v>
      </c>
      <c r="O114" s="544"/>
    </row>
    <row r="115" spans="1:15" ht="18" customHeight="1" thickBot="1" thickTop="1">
      <c r="A115" s="282" t="s">
        <v>15</v>
      </c>
      <c r="B115" s="303" t="s">
        <v>16</v>
      </c>
      <c r="C115" s="283" t="s">
        <v>17</v>
      </c>
      <c r="D115" s="283" t="s">
        <v>18</v>
      </c>
      <c r="E115" s="283" t="s">
        <v>19</v>
      </c>
      <c r="F115" s="283" t="s">
        <v>20</v>
      </c>
      <c r="G115" s="283" t="s">
        <v>21</v>
      </c>
      <c r="H115" s="283" t="s">
        <v>22</v>
      </c>
      <c r="I115" s="283" t="s">
        <v>23</v>
      </c>
      <c r="J115" s="283" t="s">
        <v>24</v>
      </c>
      <c r="K115" s="283" t="s">
        <v>223</v>
      </c>
      <c r="L115" s="283" t="s">
        <v>224</v>
      </c>
      <c r="M115" s="283" t="s">
        <v>225</v>
      </c>
      <c r="N115" s="283" t="s">
        <v>226</v>
      </c>
      <c r="O115" s="284" t="s">
        <v>227</v>
      </c>
    </row>
    <row r="116" spans="1:15" ht="18" customHeight="1" thickTop="1">
      <c r="A116" s="298" t="s">
        <v>143</v>
      </c>
      <c r="B116" s="300" t="s">
        <v>144</v>
      </c>
      <c r="C116" s="299"/>
      <c r="D116" s="299"/>
      <c r="E116" s="38"/>
      <c r="F116" s="38"/>
      <c r="G116" s="38"/>
      <c r="H116" s="297"/>
      <c r="I116" s="297"/>
      <c r="J116" s="297"/>
      <c r="K116" s="297"/>
      <c r="L116" s="297"/>
      <c r="M116" s="297"/>
      <c r="N116" s="297"/>
      <c r="O116" s="785"/>
    </row>
    <row r="117" spans="1:15" ht="18" customHeight="1">
      <c r="A117" s="229" t="s">
        <v>145</v>
      </c>
      <c r="B117" s="216" t="s">
        <v>146</v>
      </c>
      <c r="C117" s="8"/>
      <c r="D117" s="8"/>
      <c r="E117" s="8"/>
      <c r="F117" s="8"/>
      <c r="G117" s="8"/>
      <c r="H117" s="28"/>
      <c r="I117" s="189"/>
      <c r="J117" s="189"/>
      <c r="K117" s="189"/>
      <c r="L117" s="189"/>
      <c r="M117" s="189"/>
      <c r="N117" s="189"/>
      <c r="O117" s="295"/>
    </row>
    <row r="118" spans="1:15" ht="18" customHeight="1">
      <c r="A118" s="229" t="s">
        <v>147</v>
      </c>
      <c r="B118" s="216" t="s">
        <v>148</v>
      </c>
      <c r="C118" s="8"/>
      <c r="D118" s="8"/>
      <c r="E118" s="8"/>
      <c r="F118" s="8"/>
      <c r="G118" s="8"/>
      <c r="H118" s="28"/>
      <c r="I118" s="189"/>
      <c r="J118" s="189"/>
      <c r="K118" s="189"/>
      <c r="L118" s="189"/>
      <c r="M118" s="189"/>
      <c r="N118" s="189"/>
      <c r="O118" s="786"/>
    </row>
    <row r="119" spans="1:15" ht="18" customHeight="1">
      <c r="A119" s="229" t="s">
        <v>149</v>
      </c>
      <c r="B119" s="216" t="s">
        <v>150</v>
      </c>
      <c r="C119" s="8"/>
      <c r="D119" s="8"/>
      <c r="E119" s="8"/>
      <c r="F119" s="8"/>
      <c r="G119" s="8"/>
      <c r="H119" s="28"/>
      <c r="I119" s="189"/>
      <c r="J119" s="189"/>
      <c r="K119" s="189"/>
      <c r="L119" s="189"/>
      <c r="M119" s="189"/>
      <c r="N119" s="189"/>
      <c r="O119" s="786"/>
    </row>
    <row r="120" spans="1:15" ht="18" customHeight="1">
      <c r="A120" s="229" t="s">
        <v>151</v>
      </c>
      <c r="B120" s="216" t="s">
        <v>146</v>
      </c>
      <c r="C120" s="8"/>
      <c r="D120" s="8"/>
      <c r="E120" s="8"/>
      <c r="F120" s="8"/>
      <c r="G120" s="8"/>
      <c r="H120" s="28"/>
      <c r="I120" s="189"/>
      <c r="J120" s="189"/>
      <c r="K120" s="189"/>
      <c r="L120" s="189"/>
      <c r="M120" s="189"/>
      <c r="N120" s="189"/>
      <c r="O120" s="786"/>
    </row>
    <row r="121" spans="1:15" ht="18" customHeight="1">
      <c r="A121" s="229" t="s">
        <v>152</v>
      </c>
      <c r="B121" s="216" t="s">
        <v>148</v>
      </c>
      <c r="C121" s="8"/>
      <c r="D121" s="8"/>
      <c r="E121" s="8"/>
      <c r="F121" s="8"/>
      <c r="G121" s="8"/>
      <c r="H121" s="28"/>
      <c r="I121" s="189"/>
      <c r="J121" s="189"/>
      <c r="K121" s="189"/>
      <c r="L121" s="189"/>
      <c r="M121" s="189"/>
      <c r="N121" s="189"/>
      <c r="O121" s="786"/>
    </row>
    <row r="122" spans="1:15" ht="18" customHeight="1">
      <c r="A122" s="229" t="s">
        <v>153</v>
      </c>
      <c r="B122" s="216" t="s">
        <v>154</v>
      </c>
      <c r="C122" s="8"/>
      <c r="D122" s="8"/>
      <c r="E122" s="8"/>
      <c r="F122" s="8"/>
      <c r="G122" s="8"/>
      <c r="H122" s="28"/>
      <c r="I122" s="189"/>
      <c r="J122" s="189"/>
      <c r="K122" s="189"/>
      <c r="L122" s="189"/>
      <c r="M122" s="189"/>
      <c r="N122" s="189"/>
      <c r="O122" s="190"/>
    </row>
    <row r="123" spans="1:15" ht="18" customHeight="1">
      <c r="A123" s="229" t="s">
        <v>155</v>
      </c>
      <c r="B123" s="216" t="s">
        <v>146</v>
      </c>
      <c r="C123" s="8"/>
      <c r="D123" s="8"/>
      <c r="E123" s="8"/>
      <c r="F123" s="8"/>
      <c r="G123" s="8"/>
      <c r="H123" s="28"/>
      <c r="I123" s="189"/>
      <c r="J123" s="189"/>
      <c r="K123" s="189"/>
      <c r="L123" s="189"/>
      <c r="M123" s="189"/>
      <c r="N123" s="189"/>
      <c r="O123" s="295"/>
    </row>
    <row r="124" spans="1:15" ht="18" customHeight="1" thickBot="1">
      <c r="A124" s="301" t="s">
        <v>156</v>
      </c>
      <c r="B124" s="302" t="s">
        <v>148</v>
      </c>
      <c r="C124" s="118"/>
      <c r="D124" s="294"/>
      <c r="E124" s="118"/>
      <c r="F124" s="118"/>
      <c r="G124" s="118"/>
      <c r="H124" s="114"/>
      <c r="I124" s="193"/>
      <c r="J124" s="193"/>
      <c r="K124" s="193"/>
      <c r="L124" s="193"/>
      <c r="M124" s="193"/>
      <c r="N124" s="193"/>
      <c r="O124" s="194"/>
    </row>
    <row r="125" spans="1:8" ht="18" customHeight="1" thickBot="1" thickTop="1">
      <c r="A125" s="16" t="s">
        <v>157</v>
      </c>
      <c r="C125" s="17"/>
      <c r="D125" s="17"/>
      <c r="E125" s="17"/>
      <c r="F125" s="17"/>
      <c r="G125" s="17"/>
      <c r="H125" s="17"/>
    </row>
    <row r="126" spans="1:10" ht="29.25" customHeight="1" thickBot="1" thickTop="1">
      <c r="A126" s="560" t="s">
        <v>158</v>
      </c>
      <c r="B126" s="560" t="s">
        <v>1</v>
      </c>
      <c r="C126" s="560" t="s">
        <v>159</v>
      </c>
      <c r="D126" s="618" t="s">
        <v>160</v>
      </c>
      <c r="E126" s="619"/>
      <c r="F126" s="560" t="s">
        <v>161</v>
      </c>
      <c r="G126" s="560" t="s">
        <v>1</v>
      </c>
      <c r="H126" s="560" t="s">
        <v>159</v>
      </c>
      <c r="I126" s="618" t="s">
        <v>160</v>
      </c>
      <c r="J126" s="619"/>
    </row>
    <row r="127" spans="1:10" ht="18" customHeight="1" thickBot="1">
      <c r="A127" s="561"/>
      <c r="B127" s="561"/>
      <c r="C127" s="561"/>
      <c r="D127" s="306" t="s">
        <v>8</v>
      </c>
      <c r="E127" s="307" t="s">
        <v>9</v>
      </c>
      <c r="F127" s="561"/>
      <c r="G127" s="561"/>
      <c r="H127" s="561"/>
      <c r="I127" s="306" t="s">
        <v>8</v>
      </c>
      <c r="J127" s="307" t="s">
        <v>9</v>
      </c>
    </row>
    <row r="128" spans="1:10" ht="18" customHeight="1" thickBot="1" thickTop="1">
      <c r="A128" s="268" t="s">
        <v>15</v>
      </c>
      <c r="B128" s="308" t="s">
        <v>16</v>
      </c>
      <c r="C128" s="309" t="s">
        <v>17</v>
      </c>
      <c r="D128" s="309" t="s">
        <v>18</v>
      </c>
      <c r="E128" s="310" t="s">
        <v>19</v>
      </c>
      <c r="F128" s="309" t="s">
        <v>15</v>
      </c>
      <c r="G128" s="309" t="s">
        <v>16</v>
      </c>
      <c r="H128" s="309" t="s">
        <v>17</v>
      </c>
      <c r="I128" s="309" t="s">
        <v>18</v>
      </c>
      <c r="J128" s="310" t="s">
        <v>19</v>
      </c>
    </row>
    <row r="129" spans="1:12" ht="22.5" thickTop="1">
      <c r="A129" s="272" t="s">
        <v>162</v>
      </c>
      <c r="B129" s="311" t="s">
        <v>625</v>
      </c>
      <c r="C129" s="321">
        <f aca="true" t="shared" si="9" ref="C129:C142">SUM(D129:E129)</f>
        <v>0</v>
      </c>
      <c r="D129" s="321">
        <f>SUM(D130:D142)+SUM(I129:I142)</f>
        <v>0</v>
      </c>
      <c r="E129" s="322">
        <f>SUM(E133:E142)+SUM(J129:J142)</f>
        <v>0</v>
      </c>
      <c r="F129" s="313" t="s">
        <v>163</v>
      </c>
      <c r="G129" s="314" t="s">
        <v>196</v>
      </c>
      <c r="H129" s="321">
        <f aca="true" t="shared" si="10" ref="H129:H142">SUM(I129:J129)</f>
        <v>0</v>
      </c>
      <c r="I129" s="142"/>
      <c r="J129" s="143"/>
      <c r="L129" s="30"/>
    </row>
    <row r="130" spans="1:12" ht="21.75">
      <c r="A130" s="628" t="s">
        <v>165</v>
      </c>
      <c r="B130" s="731" t="s">
        <v>26</v>
      </c>
      <c r="C130" s="733">
        <f>+D130+E130</f>
        <v>0</v>
      </c>
      <c r="D130" s="735"/>
      <c r="E130" s="737"/>
      <c r="F130" s="315" t="s">
        <v>166</v>
      </c>
      <c r="G130" s="314" t="s">
        <v>164</v>
      </c>
      <c r="H130" s="323">
        <f t="shared" si="10"/>
        <v>0</v>
      </c>
      <c r="I130" s="142"/>
      <c r="J130" s="143"/>
      <c r="L130" s="30"/>
    </row>
    <row r="131" spans="1:12" ht="12.75" customHeight="1">
      <c r="A131" s="624"/>
      <c r="B131" s="732"/>
      <c r="C131" s="734"/>
      <c r="D131" s="736"/>
      <c r="E131" s="738"/>
      <c r="F131" s="316" t="s">
        <v>169</v>
      </c>
      <c r="G131" s="314" t="s">
        <v>167</v>
      </c>
      <c r="H131" s="323">
        <f t="shared" si="10"/>
        <v>0</v>
      </c>
      <c r="I131" s="29"/>
      <c r="J131" s="127"/>
      <c r="K131" s="30"/>
      <c r="L131" s="30"/>
    </row>
    <row r="132" spans="1:12" ht="22.5" customHeight="1">
      <c r="A132" s="215" t="s">
        <v>168</v>
      </c>
      <c r="B132" s="312" t="s">
        <v>28</v>
      </c>
      <c r="C132" s="323">
        <f t="shared" si="9"/>
        <v>0</v>
      </c>
      <c r="D132" s="29"/>
      <c r="E132" s="127"/>
      <c r="F132" s="317" t="s">
        <v>172</v>
      </c>
      <c r="G132" s="314" t="s">
        <v>67</v>
      </c>
      <c r="H132" s="323">
        <f t="shared" si="10"/>
        <v>0</v>
      </c>
      <c r="I132" s="29"/>
      <c r="J132" s="127"/>
      <c r="K132" s="30"/>
      <c r="L132" s="30"/>
    </row>
    <row r="133" spans="1:12" ht="21" customHeight="1">
      <c r="A133" s="215" t="s">
        <v>170</v>
      </c>
      <c r="B133" s="312" t="s">
        <v>171</v>
      </c>
      <c r="C133" s="323">
        <f t="shared" si="9"/>
        <v>0</v>
      </c>
      <c r="D133" s="29"/>
      <c r="E133" s="127"/>
      <c r="F133" s="317" t="s">
        <v>174</v>
      </c>
      <c r="G133" s="314" t="s">
        <v>69</v>
      </c>
      <c r="H133" s="323">
        <f t="shared" si="10"/>
        <v>0</v>
      </c>
      <c r="I133" s="29"/>
      <c r="J133" s="127"/>
      <c r="K133" s="30"/>
      <c r="L133" s="30"/>
    </row>
    <row r="134" spans="1:12" ht="21" customHeight="1">
      <c r="A134" s="220" t="s">
        <v>173</v>
      </c>
      <c r="B134" s="312" t="s">
        <v>102</v>
      </c>
      <c r="C134" s="323">
        <f t="shared" si="9"/>
        <v>0</v>
      </c>
      <c r="D134" s="29"/>
      <c r="E134" s="127"/>
      <c r="F134" s="317" t="s">
        <v>177</v>
      </c>
      <c r="G134" s="314" t="s">
        <v>175</v>
      </c>
      <c r="H134" s="323">
        <f t="shared" si="10"/>
        <v>0</v>
      </c>
      <c r="I134" s="29"/>
      <c r="J134" s="127"/>
      <c r="K134" s="30"/>
      <c r="L134" s="30"/>
    </row>
    <row r="135" spans="1:12" ht="18" customHeight="1">
      <c r="A135" s="220" t="s">
        <v>176</v>
      </c>
      <c r="B135" s="312" t="s">
        <v>42</v>
      </c>
      <c r="C135" s="323">
        <f t="shared" si="9"/>
        <v>0</v>
      </c>
      <c r="D135" s="29"/>
      <c r="E135" s="127"/>
      <c r="F135" s="316" t="s">
        <v>180</v>
      </c>
      <c r="G135" s="314" t="s">
        <v>178</v>
      </c>
      <c r="H135" s="323">
        <f t="shared" si="10"/>
        <v>0</v>
      </c>
      <c r="I135" s="29"/>
      <c r="J135" s="127"/>
      <c r="K135" s="30"/>
      <c r="L135" s="30"/>
    </row>
    <row r="136" spans="1:12" ht="22.5" customHeight="1">
      <c r="A136" s="220" t="s">
        <v>179</v>
      </c>
      <c r="B136" s="312" t="s">
        <v>44</v>
      </c>
      <c r="C136" s="323">
        <f t="shared" si="9"/>
        <v>0</v>
      </c>
      <c r="D136" s="29"/>
      <c r="E136" s="127"/>
      <c r="F136" s="317" t="s">
        <v>183</v>
      </c>
      <c r="G136" s="314" t="s">
        <v>181</v>
      </c>
      <c r="H136" s="323">
        <f t="shared" si="10"/>
        <v>0</v>
      </c>
      <c r="I136" s="29"/>
      <c r="J136" s="127"/>
      <c r="K136" s="30"/>
      <c r="L136" s="30"/>
    </row>
    <row r="137" spans="1:12" ht="23.25" customHeight="1">
      <c r="A137" s="220" t="s">
        <v>182</v>
      </c>
      <c r="B137" s="312" t="s">
        <v>46</v>
      </c>
      <c r="C137" s="323">
        <f t="shared" si="9"/>
        <v>0</v>
      </c>
      <c r="D137" s="29"/>
      <c r="E137" s="127"/>
      <c r="F137" s="316" t="s">
        <v>187</v>
      </c>
      <c r="G137" s="314" t="s">
        <v>184</v>
      </c>
      <c r="H137" s="323">
        <f t="shared" si="10"/>
        <v>0</v>
      </c>
      <c r="I137" s="29"/>
      <c r="J137" s="127"/>
      <c r="K137" s="30"/>
      <c r="L137" s="30"/>
    </row>
    <row r="138" spans="1:12" ht="18" customHeight="1">
      <c r="A138" s="220" t="s">
        <v>185</v>
      </c>
      <c r="B138" s="312" t="s">
        <v>48</v>
      </c>
      <c r="C138" s="323">
        <f t="shared" si="9"/>
        <v>0</v>
      </c>
      <c r="D138" s="29"/>
      <c r="E138" s="127"/>
      <c r="F138" s="317" t="s">
        <v>189</v>
      </c>
      <c r="G138" s="318" t="s">
        <v>79</v>
      </c>
      <c r="H138" s="323">
        <f t="shared" si="10"/>
        <v>0</v>
      </c>
      <c r="I138" s="29"/>
      <c r="J138" s="127"/>
      <c r="K138" s="30"/>
      <c r="L138" s="30"/>
    </row>
    <row r="139" spans="1:12" ht="18" customHeight="1">
      <c r="A139" s="220" t="s">
        <v>233</v>
      </c>
      <c r="B139" s="312" t="s">
        <v>186</v>
      </c>
      <c r="C139" s="323">
        <f t="shared" si="9"/>
        <v>0</v>
      </c>
      <c r="D139" s="29"/>
      <c r="E139" s="127"/>
      <c r="F139" s="316" t="s">
        <v>191</v>
      </c>
      <c r="G139" s="314" t="s">
        <v>81</v>
      </c>
      <c r="H139" s="323">
        <f t="shared" si="10"/>
        <v>0</v>
      </c>
      <c r="I139" s="29"/>
      <c r="J139" s="127"/>
      <c r="K139" s="30"/>
      <c r="L139" s="30"/>
    </row>
    <row r="140" spans="1:12" ht="21" customHeight="1">
      <c r="A140" s="220" t="s">
        <v>190</v>
      </c>
      <c r="B140" s="312" t="s">
        <v>188</v>
      </c>
      <c r="C140" s="323">
        <f t="shared" si="9"/>
        <v>0</v>
      </c>
      <c r="D140" s="29"/>
      <c r="E140" s="127"/>
      <c r="F140" s="316" t="s">
        <v>638</v>
      </c>
      <c r="G140" s="319" t="s">
        <v>640</v>
      </c>
      <c r="H140" s="323">
        <f t="shared" si="10"/>
        <v>0</v>
      </c>
      <c r="I140" s="29"/>
      <c r="J140" s="127"/>
      <c r="K140" s="30"/>
      <c r="L140" s="30"/>
    </row>
    <row r="141" spans="1:12" ht="18" customHeight="1">
      <c r="A141" s="220" t="s">
        <v>193</v>
      </c>
      <c r="B141" s="312" t="s">
        <v>60</v>
      </c>
      <c r="C141" s="323">
        <f t="shared" si="9"/>
        <v>0</v>
      </c>
      <c r="D141" s="29"/>
      <c r="E141" s="127"/>
      <c r="F141" s="320" t="s">
        <v>639</v>
      </c>
      <c r="G141" s="314" t="s">
        <v>192</v>
      </c>
      <c r="H141" s="324">
        <f t="shared" si="10"/>
        <v>0</v>
      </c>
      <c r="I141" s="304"/>
      <c r="J141" s="305"/>
      <c r="K141" s="30"/>
      <c r="L141" s="30"/>
    </row>
    <row r="142" spans="1:11" ht="21.75" customHeight="1" thickBot="1">
      <c r="A142" s="223" t="s">
        <v>195</v>
      </c>
      <c r="B142" s="325" t="s">
        <v>194</v>
      </c>
      <c r="C142" s="326">
        <f t="shared" si="9"/>
        <v>0</v>
      </c>
      <c r="D142" s="128"/>
      <c r="E142" s="129"/>
      <c r="F142" s="327" t="s">
        <v>641</v>
      </c>
      <c r="G142" s="328" t="s">
        <v>609</v>
      </c>
      <c r="H142" s="326">
        <f t="shared" si="10"/>
        <v>0</v>
      </c>
      <c r="I142" s="114"/>
      <c r="J142" s="329"/>
      <c r="K142" s="330"/>
    </row>
    <row r="143" spans="1:11" ht="18" customHeight="1" thickBot="1" thickTop="1">
      <c r="A143" s="125" t="s">
        <v>197</v>
      </c>
      <c r="B143" s="126"/>
      <c r="C143" s="126"/>
      <c r="D143" s="18"/>
      <c r="E143" s="18"/>
      <c r="F143" s="126"/>
      <c r="G143" s="126"/>
      <c r="H143" s="126"/>
      <c r="I143" s="18"/>
      <c r="J143" s="18"/>
      <c r="K143" s="30"/>
    </row>
    <row r="144" spans="1:11" ht="10.5" customHeight="1" thickTop="1">
      <c r="A144" s="622" t="s">
        <v>158</v>
      </c>
      <c r="B144" s="622" t="s">
        <v>1</v>
      </c>
      <c r="C144" s="624" t="s">
        <v>198</v>
      </c>
      <c r="D144" s="624"/>
      <c r="E144" s="742" t="s">
        <v>643</v>
      </c>
      <c r="F144" s="625" t="s">
        <v>199</v>
      </c>
      <c r="G144" s="626"/>
      <c r="H144" s="626"/>
      <c r="I144" s="626"/>
      <c r="J144" s="627"/>
      <c r="K144" s="30"/>
    </row>
    <row r="145" spans="1:11" ht="45.75" customHeight="1" thickBot="1">
      <c r="A145" s="623"/>
      <c r="B145" s="623"/>
      <c r="C145" s="333" t="s">
        <v>642</v>
      </c>
      <c r="D145" s="333" t="s">
        <v>200</v>
      </c>
      <c r="E145" s="743"/>
      <c r="F145" s="334" t="s">
        <v>644</v>
      </c>
      <c r="G145" s="334" t="s">
        <v>645</v>
      </c>
      <c r="H145" s="333" t="s">
        <v>646</v>
      </c>
      <c r="I145" s="335" t="s">
        <v>201</v>
      </c>
      <c r="J145" s="336" t="s">
        <v>647</v>
      </c>
      <c r="K145" s="330"/>
    </row>
    <row r="146" spans="1:11" ht="18" customHeight="1" thickBot="1" thickTop="1">
      <c r="A146" s="337" t="s">
        <v>15</v>
      </c>
      <c r="B146" s="337" t="s">
        <v>16</v>
      </c>
      <c r="C146" s="338" t="s">
        <v>17</v>
      </c>
      <c r="D146" s="338" t="s">
        <v>18</v>
      </c>
      <c r="E146" s="338" t="s">
        <v>19</v>
      </c>
      <c r="F146" s="338" t="s">
        <v>20</v>
      </c>
      <c r="G146" s="338" t="s">
        <v>21</v>
      </c>
      <c r="H146" s="338" t="s">
        <v>22</v>
      </c>
      <c r="I146" s="338" t="s">
        <v>23</v>
      </c>
      <c r="J146" s="339" t="s">
        <v>23</v>
      </c>
      <c r="K146" s="30"/>
    </row>
    <row r="147" spans="1:11" ht="18" customHeight="1" thickTop="1">
      <c r="A147" s="272" t="s">
        <v>25</v>
      </c>
      <c r="B147" s="273" t="s">
        <v>202</v>
      </c>
      <c r="C147" s="341">
        <f aca="true" t="shared" si="11" ref="C147:I147">SUM(C148:C162)</f>
        <v>0</v>
      </c>
      <c r="D147" s="341">
        <f t="shared" si="11"/>
        <v>0</v>
      </c>
      <c r="E147" s="341">
        <f t="shared" si="11"/>
        <v>0</v>
      </c>
      <c r="F147" s="341">
        <f t="shared" si="11"/>
        <v>0</v>
      </c>
      <c r="G147" s="341">
        <f t="shared" si="11"/>
        <v>0</v>
      </c>
      <c r="H147" s="341">
        <f t="shared" si="11"/>
        <v>0</v>
      </c>
      <c r="I147" s="341">
        <f t="shared" si="11"/>
        <v>0</v>
      </c>
      <c r="J147" s="342">
        <f>SUM(J148:J162)</f>
        <v>0</v>
      </c>
      <c r="K147" s="30"/>
    </row>
    <row r="148" spans="1:11" ht="18" customHeight="1">
      <c r="A148" s="215" t="s">
        <v>27</v>
      </c>
      <c r="B148" s="312" t="s">
        <v>26</v>
      </c>
      <c r="C148" s="31"/>
      <c r="D148" s="8"/>
      <c r="E148" s="8"/>
      <c r="F148" s="8"/>
      <c r="G148" s="8"/>
      <c r="H148" s="8"/>
      <c r="I148" s="8"/>
      <c r="J148" s="117"/>
      <c r="K148" s="30"/>
    </row>
    <row r="149" spans="1:11" ht="18" customHeight="1">
      <c r="A149" s="215" t="s">
        <v>29</v>
      </c>
      <c r="B149" s="312" t="s">
        <v>28</v>
      </c>
      <c r="C149" s="31"/>
      <c r="D149" s="8"/>
      <c r="E149" s="8"/>
      <c r="F149" s="8"/>
      <c r="G149" s="8"/>
      <c r="H149" s="8"/>
      <c r="I149" s="8"/>
      <c r="J149" s="117"/>
      <c r="K149" s="30"/>
    </row>
    <row r="150" spans="1:11" ht="18" customHeight="1">
      <c r="A150" s="215" t="s">
        <v>31</v>
      </c>
      <c r="B150" s="218" t="s">
        <v>42</v>
      </c>
      <c r="C150" s="31"/>
      <c r="D150" s="8"/>
      <c r="E150" s="8"/>
      <c r="F150" s="8"/>
      <c r="G150" s="8"/>
      <c r="H150" s="8"/>
      <c r="I150" s="8"/>
      <c r="J150" s="117"/>
      <c r="K150" s="30"/>
    </row>
    <row r="151" spans="1:11" ht="18" customHeight="1">
      <c r="A151" s="215" t="s">
        <v>33</v>
      </c>
      <c r="B151" s="218" t="s">
        <v>60</v>
      </c>
      <c r="C151" s="31"/>
      <c r="D151" s="8"/>
      <c r="E151" s="8"/>
      <c r="F151" s="8"/>
      <c r="G151" s="8"/>
      <c r="H151" s="8"/>
      <c r="I151" s="8"/>
      <c r="J151" s="117"/>
      <c r="K151" s="30"/>
    </row>
    <row r="152" spans="1:11" ht="18" customHeight="1">
      <c r="A152" s="215" t="s">
        <v>35</v>
      </c>
      <c r="B152" s="218" t="s">
        <v>203</v>
      </c>
      <c r="C152" s="31"/>
      <c r="D152" s="8"/>
      <c r="E152" s="8"/>
      <c r="F152" s="8"/>
      <c r="G152" s="8"/>
      <c r="H152" s="8"/>
      <c r="I152" s="8"/>
      <c r="J152" s="117"/>
      <c r="K152" s="30"/>
    </row>
    <row r="153" spans="1:11" ht="18" customHeight="1">
      <c r="A153" s="215" t="s">
        <v>37</v>
      </c>
      <c r="B153" s="218" t="s">
        <v>196</v>
      </c>
      <c r="C153" s="31"/>
      <c r="D153" s="8"/>
      <c r="E153" s="8"/>
      <c r="F153" s="8"/>
      <c r="G153" s="8"/>
      <c r="H153" s="8"/>
      <c r="I153" s="8"/>
      <c r="J153" s="117"/>
      <c r="K153" s="30"/>
    </row>
    <row r="154" spans="1:11" ht="18" customHeight="1">
      <c r="A154" s="215" t="s">
        <v>39</v>
      </c>
      <c r="B154" s="218" t="s">
        <v>204</v>
      </c>
      <c r="C154" s="31"/>
      <c r="D154" s="8"/>
      <c r="E154" s="8"/>
      <c r="F154" s="8"/>
      <c r="G154" s="8"/>
      <c r="H154" s="8"/>
      <c r="I154" s="8"/>
      <c r="J154" s="117"/>
      <c r="K154" s="30"/>
    </row>
    <row r="155" spans="1:11" ht="18" customHeight="1">
      <c r="A155" s="215" t="s">
        <v>41</v>
      </c>
      <c r="B155" s="218" t="s">
        <v>167</v>
      </c>
      <c r="C155" s="31"/>
      <c r="D155" s="8"/>
      <c r="E155" s="8"/>
      <c r="F155" s="8"/>
      <c r="G155" s="8"/>
      <c r="H155" s="8"/>
      <c r="I155" s="8"/>
      <c r="J155" s="117"/>
      <c r="K155" s="30"/>
    </row>
    <row r="156" spans="1:11" ht="18" customHeight="1">
      <c r="A156" s="215" t="s">
        <v>205</v>
      </c>
      <c r="B156" s="218" t="s">
        <v>79</v>
      </c>
      <c r="C156" s="31"/>
      <c r="D156" s="8"/>
      <c r="E156" s="8"/>
      <c r="F156" s="8"/>
      <c r="G156" s="8"/>
      <c r="H156" s="8"/>
      <c r="I156" s="8"/>
      <c r="J156" s="117"/>
      <c r="K156" s="30"/>
    </row>
    <row r="157" spans="1:11" ht="18" customHeight="1">
      <c r="A157" s="215" t="s">
        <v>206</v>
      </c>
      <c r="B157" s="218" t="s">
        <v>188</v>
      </c>
      <c r="C157" s="31"/>
      <c r="D157" s="8"/>
      <c r="E157" s="8"/>
      <c r="F157" s="8"/>
      <c r="G157" s="8"/>
      <c r="H157" s="8"/>
      <c r="I157" s="8"/>
      <c r="J157" s="117"/>
      <c r="K157" s="30"/>
    </row>
    <row r="158" spans="1:11" ht="18" customHeight="1">
      <c r="A158" s="215" t="s">
        <v>207</v>
      </c>
      <c r="B158" s="219" t="s">
        <v>184</v>
      </c>
      <c r="C158" s="31"/>
      <c r="D158" s="8"/>
      <c r="E158" s="8"/>
      <c r="F158" s="8"/>
      <c r="G158" s="8"/>
      <c r="H158" s="8"/>
      <c r="I158" s="8"/>
      <c r="J158" s="117"/>
      <c r="K158" s="30"/>
    </row>
    <row r="159" spans="1:11" ht="18" customHeight="1">
      <c r="A159" s="215" t="s">
        <v>208</v>
      </c>
      <c r="B159" s="218" t="s">
        <v>209</v>
      </c>
      <c r="C159" s="31"/>
      <c r="D159" s="8"/>
      <c r="E159" s="8"/>
      <c r="F159" s="8"/>
      <c r="G159" s="8"/>
      <c r="H159" s="8"/>
      <c r="I159" s="8"/>
      <c r="J159" s="117"/>
      <c r="K159" s="30"/>
    </row>
    <row r="160" spans="1:11" ht="18" customHeight="1">
      <c r="A160" s="215" t="s">
        <v>210</v>
      </c>
      <c r="B160" s="218" t="s">
        <v>211</v>
      </c>
      <c r="C160" s="31"/>
      <c r="D160" s="8"/>
      <c r="E160" s="8"/>
      <c r="F160" s="8"/>
      <c r="G160" s="8"/>
      <c r="H160" s="8"/>
      <c r="I160" s="8"/>
      <c r="J160" s="117"/>
      <c r="K160" s="30"/>
    </row>
    <row r="161" spans="1:11" ht="18" customHeight="1">
      <c r="A161" s="215" t="s">
        <v>212</v>
      </c>
      <c r="B161" s="218" t="s">
        <v>175</v>
      </c>
      <c r="C161" s="31"/>
      <c r="D161" s="8"/>
      <c r="E161" s="8"/>
      <c r="F161" s="8"/>
      <c r="G161" s="8"/>
      <c r="H161" s="8"/>
      <c r="I161" s="8"/>
      <c r="J161" s="117"/>
      <c r="K161" s="30"/>
    </row>
    <row r="162" spans="1:11" ht="18" customHeight="1" thickBot="1">
      <c r="A162" s="340" t="s">
        <v>213</v>
      </c>
      <c r="B162" s="224" t="s">
        <v>83</v>
      </c>
      <c r="C162" s="130"/>
      <c r="D162" s="114"/>
      <c r="E162" s="114"/>
      <c r="F162" s="114"/>
      <c r="G162" s="114"/>
      <c r="H162" s="114"/>
      <c r="I162" s="114"/>
      <c r="J162" s="115"/>
      <c r="K162" s="30"/>
    </row>
    <row r="163" spans="1:17" s="1" customFormat="1" ht="18" customHeight="1" thickBot="1" thickTop="1">
      <c r="A163" s="16" t="s">
        <v>214</v>
      </c>
      <c r="B163" s="32"/>
      <c r="C163" s="33"/>
      <c r="D163" s="34"/>
      <c r="E163" s="34"/>
      <c r="F163" s="35"/>
      <c r="G163" s="35"/>
      <c r="H163" s="35"/>
      <c r="I163" s="35"/>
      <c r="J163" s="35"/>
      <c r="K163" s="36"/>
      <c r="Q163" s="24"/>
    </row>
    <row r="164" spans="1:17" ht="23.25" customHeight="1" thickTop="1">
      <c r="A164" s="744" t="s">
        <v>648</v>
      </c>
      <c r="B164" s="746" t="s">
        <v>215</v>
      </c>
      <c r="C164" s="747"/>
      <c r="D164" s="629" t="s">
        <v>7</v>
      </c>
      <c r="E164" s="373" t="s">
        <v>142</v>
      </c>
      <c r="F164" s="629" t="s">
        <v>216</v>
      </c>
      <c r="G164" s="629"/>
      <c r="H164" s="629" t="s">
        <v>217</v>
      </c>
      <c r="I164" s="629"/>
      <c r="J164" s="629" t="s">
        <v>218</v>
      </c>
      <c r="K164" s="629"/>
      <c r="L164" s="629" t="s">
        <v>219</v>
      </c>
      <c r="M164" s="629"/>
      <c r="N164" s="629" t="s">
        <v>220</v>
      </c>
      <c r="O164" s="629"/>
      <c r="P164" s="629" t="s">
        <v>221</v>
      </c>
      <c r="Q164" s="630"/>
    </row>
    <row r="165" spans="1:17" ht="18" customHeight="1" thickBot="1">
      <c r="A165" s="745"/>
      <c r="B165" s="748"/>
      <c r="C165" s="749"/>
      <c r="D165" s="631"/>
      <c r="E165" s="374" t="s">
        <v>222</v>
      </c>
      <c r="F165" s="374" t="s">
        <v>7</v>
      </c>
      <c r="G165" s="375" t="s">
        <v>142</v>
      </c>
      <c r="H165" s="374" t="s">
        <v>7</v>
      </c>
      <c r="I165" s="375" t="s">
        <v>142</v>
      </c>
      <c r="J165" s="374" t="s">
        <v>7</v>
      </c>
      <c r="K165" s="375" t="s">
        <v>142</v>
      </c>
      <c r="L165" s="374" t="s">
        <v>7</v>
      </c>
      <c r="M165" s="375" t="s">
        <v>142</v>
      </c>
      <c r="N165" s="374" t="s">
        <v>7</v>
      </c>
      <c r="O165" s="375" t="s">
        <v>142</v>
      </c>
      <c r="P165" s="374" t="s">
        <v>7</v>
      </c>
      <c r="Q165" s="376" t="s">
        <v>142</v>
      </c>
    </row>
    <row r="166" spans="1:17" ht="14.25" customHeight="1" thickBot="1" thickTop="1">
      <c r="A166" s="343" t="s">
        <v>15</v>
      </c>
      <c r="B166" s="344" t="s">
        <v>16</v>
      </c>
      <c r="C166" s="345"/>
      <c r="D166" s="377" t="s">
        <v>17</v>
      </c>
      <c r="E166" s="377" t="s">
        <v>18</v>
      </c>
      <c r="F166" s="377" t="s">
        <v>19</v>
      </c>
      <c r="G166" s="377" t="s">
        <v>20</v>
      </c>
      <c r="H166" s="377" t="s">
        <v>21</v>
      </c>
      <c r="I166" s="377" t="s">
        <v>22</v>
      </c>
      <c r="J166" s="377" t="s">
        <v>23</v>
      </c>
      <c r="K166" s="377" t="s">
        <v>24</v>
      </c>
      <c r="L166" s="377" t="s">
        <v>223</v>
      </c>
      <c r="M166" s="377" t="s">
        <v>224</v>
      </c>
      <c r="N166" s="377" t="s">
        <v>225</v>
      </c>
      <c r="O166" s="377" t="s">
        <v>226</v>
      </c>
      <c r="P166" s="377" t="s">
        <v>227</v>
      </c>
      <c r="Q166" s="378" t="s">
        <v>228</v>
      </c>
    </row>
    <row r="167" spans="1:19" ht="18" customHeight="1" thickTop="1">
      <c r="A167" s="346" t="s">
        <v>162</v>
      </c>
      <c r="B167" s="273" t="s">
        <v>229</v>
      </c>
      <c r="C167" s="347"/>
      <c r="D167" s="382">
        <f>F167+H167+J167+L167+N167+P167</f>
        <v>0</v>
      </c>
      <c r="E167" s="382">
        <f>G167+I167+K167+M167+O167+Q167</f>
        <v>0</v>
      </c>
      <c r="F167" s="383">
        <f>SUM(F168:F169)</f>
        <v>0</v>
      </c>
      <c r="G167" s="383">
        <f aca="true" t="shared" si="12" ref="G167:Q167">SUM(G168:G169)</f>
        <v>0</v>
      </c>
      <c r="H167" s="383">
        <f t="shared" si="12"/>
        <v>0</v>
      </c>
      <c r="I167" s="383">
        <f t="shared" si="12"/>
        <v>0</v>
      </c>
      <c r="J167" s="383">
        <f t="shared" si="12"/>
        <v>0</v>
      </c>
      <c r="K167" s="383">
        <f t="shared" si="12"/>
        <v>0</v>
      </c>
      <c r="L167" s="383">
        <f t="shared" si="12"/>
        <v>0</v>
      </c>
      <c r="M167" s="383">
        <f t="shared" si="12"/>
        <v>0</v>
      </c>
      <c r="N167" s="383">
        <f t="shared" si="12"/>
        <v>0</v>
      </c>
      <c r="O167" s="383">
        <f t="shared" si="12"/>
        <v>0</v>
      </c>
      <c r="P167" s="383">
        <f t="shared" si="12"/>
        <v>0</v>
      </c>
      <c r="Q167" s="384">
        <f t="shared" si="12"/>
        <v>0</v>
      </c>
      <c r="R167" s="37"/>
      <c r="S167" s="17"/>
    </row>
    <row r="168" spans="1:19" ht="18" customHeight="1">
      <c r="A168" s="348" t="s">
        <v>165</v>
      </c>
      <c r="B168" s="312" t="s">
        <v>146</v>
      </c>
      <c r="C168" s="349"/>
      <c r="D168" s="379">
        <f aca="true" t="shared" si="13" ref="D168:E214">F168+H168+J168+L168+N168+P168</f>
        <v>0</v>
      </c>
      <c r="E168" s="379">
        <f t="shared" si="13"/>
        <v>0</v>
      </c>
      <c r="F168" s="7"/>
      <c r="G168" s="7"/>
      <c r="H168" s="7"/>
      <c r="I168" s="7"/>
      <c r="J168" s="7"/>
      <c r="K168" s="7"/>
      <c r="L168" s="39"/>
      <c r="M168" s="39"/>
      <c r="N168" s="39"/>
      <c r="O168" s="39"/>
      <c r="P168" s="39"/>
      <c r="Q168" s="133"/>
      <c r="R168" s="112"/>
      <c r="S168" s="17"/>
    </row>
    <row r="169" spans="1:19" ht="18" customHeight="1" thickBot="1">
      <c r="A169" s="350" t="s">
        <v>168</v>
      </c>
      <c r="B169" s="351" t="s">
        <v>148</v>
      </c>
      <c r="C169" s="352"/>
      <c r="D169" s="380">
        <f t="shared" si="13"/>
        <v>0</v>
      </c>
      <c r="E169" s="380">
        <f t="shared" si="13"/>
        <v>0</v>
      </c>
      <c r="F169" s="40"/>
      <c r="G169" s="40"/>
      <c r="H169" s="40"/>
      <c r="I169" s="40"/>
      <c r="J169" s="40"/>
      <c r="K169" s="40"/>
      <c r="L169" s="41"/>
      <c r="M169" s="41"/>
      <c r="N169" s="41"/>
      <c r="O169" s="41"/>
      <c r="P169" s="41"/>
      <c r="Q169" s="134"/>
      <c r="R169" s="112"/>
      <c r="S169" s="17"/>
    </row>
    <row r="170" spans="1:19" ht="18" customHeight="1">
      <c r="A170" s="353" t="s">
        <v>170</v>
      </c>
      <c r="B170" s="551" t="s">
        <v>230</v>
      </c>
      <c r="C170" s="354" t="s">
        <v>231</v>
      </c>
      <c r="D170" s="385">
        <f t="shared" si="13"/>
        <v>0</v>
      </c>
      <c r="E170" s="385">
        <f t="shared" si="13"/>
        <v>0</v>
      </c>
      <c r="F170" s="386">
        <f>SUM(F171:F172)</f>
        <v>0</v>
      </c>
      <c r="G170" s="386">
        <f aca="true" t="shared" si="14" ref="G170:Q170">SUM(G171:G172)</f>
        <v>0</v>
      </c>
      <c r="H170" s="386">
        <f t="shared" si="14"/>
        <v>0</v>
      </c>
      <c r="I170" s="386">
        <f t="shared" si="14"/>
        <v>0</v>
      </c>
      <c r="J170" s="386">
        <f t="shared" si="14"/>
        <v>0</v>
      </c>
      <c r="K170" s="386">
        <f t="shared" si="14"/>
        <v>0</v>
      </c>
      <c r="L170" s="386">
        <f t="shared" si="14"/>
        <v>0</v>
      </c>
      <c r="M170" s="386">
        <f t="shared" si="14"/>
        <v>0</v>
      </c>
      <c r="N170" s="386">
        <f t="shared" si="14"/>
        <v>0</v>
      </c>
      <c r="O170" s="386">
        <f t="shared" si="14"/>
        <v>0</v>
      </c>
      <c r="P170" s="386">
        <f t="shared" si="14"/>
        <v>0</v>
      </c>
      <c r="Q170" s="387">
        <f t="shared" si="14"/>
        <v>0</v>
      </c>
      <c r="R170" s="131"/>
      <c r="S170" s="17"/>
    </row>
    <row r="171" spans="1:19" ht="18" customHeight="1">
      <c r="A171" s="348" t="s">
        <v>173</v>
      </c>
      <c r="B171" s="552"/>
      <c r="C171" s="355" t="s">
        <v>146</v>
      </c>
      <c r="D171" s="379">
        <f t="shared" si="13"/>
        <v>0</v>
      </c>
      <c r="E171" s="379">
        <f t="shared" si="13"/>
        <v>0</v>
      </c>
      <c r="F171" s="7"/>
      <c r="G171" s="7"/>
      <c r="H171" s="7"/>
      <c r="I171" s="7"/>
      <c r="J171" s="7"/>
      <c r="K171" s="7"/>
      <c r="L171" s="39"/>
      <c r="M171" s="39"/>
      <c r="N171" s="39"/>
      <c r="O171" s="39"/>
      <c r="P171" s="39"/>
      <c r="Q171" s="133"/>
      <c r="R171" s="131"/>
      <c r="S171" s="17"/>
    </row>
    <row r="172" spans="1:19" ht="18" customHeight="1" thickBot="1">
      <c r="A172" s="350" t="s">
        <v>176</v>
      </c>
      <c r="B172" s="553"/>
      <c r="C172" s="352" t="s">
        <v>148</v>
      </c>
      <c r="D172" s="380">
        <f t="shared" si="13"/>
        <v>0</v>
      </c>
      <c r="E172" s="380">
        <f t="shared" si="13"/>
        <v>0</v>
      </c>
      <c r="F172" s="40"/>
      <c r="G172" s="40"/>
      <c r="H172" s="40"/>
      <c r="I172" s="40"/>
      <c r="J172" s="40"/>
      <c r="K172" s="40"/>
      <c r="L172" s="41"/>
      <c r="M172" s="41"/>
      <c r="N172" s="41"/>
      <c r="O172" s="41"/>
      <c r="P172" s="41"/>
      <c r="Q172" s="134"/>
      <c r="R172" s="131"/>
      <c r="S172" s="17"/>
    </row>
    <row r="173" spans="1:19" ht="18" customHeight="1">
      <c r="A173" s="353" t="s">
        <v>179</v>
      </c>
      <c r="B173" s="551" t="s">
        <v>230</v>
      </c>
      <c r="C173" s="354" t="s">
        <v>232</v>
      </c>
      <c r="D173" s="385">
        <f t="shared" si="13"/>
        <v>0</v>
      </c>
      <c r="E173" s="385">
        <f t="shared" si="13"/>
        <v>0</v>
      </c>
      <c r="F173" s="386">
        <f aca="true" t="shared" si="15" ref="F173:Q173">SUM(F174:F175)</f>
        <v>0</v>
      </c>
      <c r="G173" s="386">
        <f t="shared" si="15"/>
        <v>0</v>
      </c>
      <c r="H173" s="386">
        <f t="shared" si="15"/>
        <v>0</v>
      </c>
      <c r="I173" s="386">
        <f t="shared" si="15"/>
        <v>0</v>
      </c>
      <c r="J173" s="386">
        <f t="shared" si="15"/>
        <v>0</v>
      </c>
      <c r="K173" s="386">
        <f t="shared" si="15"/>
        <v>0</v>
      </c>
      <c r="L173" s="386">
        <f t="shared" si="15"/>
        <v>0</v>
      </c>
      <c r="M173" s="386">
        <f t="shared" si="15"/>
        <v>0</v>
      </c>
      <c r="N173" s="386">
        <f t="shared" si="15"/>
        <v>0</v>
      </c>
      <c r="O173" s="386">
        <f t="shared" si="15"/>
        <v>0</v>
      </c>
      <c r="P173" s="386">
        <f t="shared" si="15"/>
        <v>0</v>
      </c>
      <c r="Q173" s="387">
        <f t="shared" si="15"/>
        <v>0</v>
      </c>
      <c r="R173" s="132"/>
      <c r="S173" s="17"/>
    </row>
    <row r="174" spans="1:19" ht="18" customHeight="1">
      <c r="A174" s="348" t="s">
        <v>182</v>
      </c>
      <c r="B174" s="552"/>
      <c r="C174" s="355" t="s">
        <v>146</v>
      </c>
      <c r="D174" s="379">
        <f t="shared" si="13"/>
        <v>0</v>
      </c>
      <c r="E174" s="379">
        <f t="shared" si="13"/>
        <v>0</v>
      </c>
      <c r="F174" s="7"/>
      <c r="G174" s="7"/>
      <c r="H174" s="7"/>
      <c r="I174" s="7"/>
      <c r="J174" s="7"/>
      <c r="K174" s="7"/>
      <c r="L174" s="39"/>
      <c r="M174" s="39"/>
      <c r="N174" s="39"/>
      <c r="O174" s="39"/>
      <c r="P174" s="39"/>
      <c r="Q174" s="133"/>
      <c r="R174" s="132"/>
      <c r="S174" s="17"/>
    </row>
    <row r="175" spans="1:19" ht="18" customHeight="1" thickBot="1">
      <c r="A175" s="350" t="s">
        <v>185</v>
      </c>
      <c r="B175" s="553"/>
      <c r="C175" s="352" t="s">
        <v>148</v>
      </c>
      <c r="D175" s="380">
        <f t="shared" si="13"/>
        <v>0</v>
      </c>
      <c r="E175" s="380">
        <f t="shared" si="13"/>
        <v>0</v>
      </c>
      <c r="F175" s="40"/>
      <c r="G175" s="40"/>
      <c r="H175" s="40"/>
      <c r="I175" s="40"/>
      <c r="J175" s="40"/>
      <c r="K175" s="40"/>
      <c r="L175" s="41"/>
      <c r="M175" s="41"/>
      <c r="N175" s="41"/>
      <c r="O175" s="41"/>
      <c r="P175" s="41"/>
      <c r="Q175" s="134"/>
      <c r="R175" s="132"/>
      <c r="S175" s="17"/>
    </row>
    <row r="176" spans="1:19" ht="18" customHeight="1">
      <c r="A176" s="353" t="s">
        <v>233</v>
      </c>
      <c r="B176" s="617" t="s">
        <v>234</v>
      </c>
      <c r="C176" s="617"/>
      <c r="D176" s="385">
        <f t="shared" si="13"/>
        <v>0</v>
      </c>
      <c r="E176" s="385">
        <f t="shared" si="13"/>
        <v>0</v>
      </c>
      <c r="F176" s="386">
        <f aca="true" t="shared" si="16" ref="F176:Q176">SUM(F177:F178)</f>
        <v>0</v>
      </c>
      <c r="G176" s="386">
        <f t="shared" si="16"/>
        <v>0</v>
      </c>
      <c r="H176" s="386">
        <f t="shared" si="16"/>
        <v>0</v>
      </c>
      <c r="I176" s="386">
        <f t="shared" si="16"/>
        <v>0</v>
      </c>
      <c r="J176" s="386">
        <f t="shared" si="16"/>
        <v>0</v>
      </c>
      <c r="K176" s="386">
        <f t="shared" si="16"/>
        <v>0</v>
      </c>
      <c r="L176" s="386">
        <f t="shared" si="16"/>
        <v>0</v>
      </c>
      <c r="M176" s="386">
        <f t="shared" si="16"/>
        <v>0</v>
      </c>
      <c r="N176" s="386">
        <f t="shared" si="16"/>
        <v>0</v>
      </c>
      <c r="O176" s="386">
        <f t="shared" si="16"/>
        <v>0</v>
      </c>
      <c r="P176" s="386">
        <f t="shared" si="16"/>
        <v>0</v>
      </c>
      <c r="Q176" s="387">
        <f t="shared" si="16"/>
        <v>0</v>
      </c>
      <c r="R176" s="112"/>
      <c r="S176" s="17"/>
    </row>
    <row r="177" spans="1:19" ht="18" customHeight="1">
      <c r="A177" s="348" t="s">
        <v>235</v>
      </c>
      <c r="B177" s="609" t="s">
        <v>146</v>
      </c>
      <c r="C177" s="609"/>
      <c r="D177" s="379">
        <f t="shared" si="13"/>
        <v>0</v>
      </c>
      <c r="E177" s="379">
        <f t="shared" si="13"/>
        <v>0</v>
      </c>
      <c r="F177" s="7"/>
      <c r="G177" s="7"/>
      <c r="H177" s="7"/>
      <c r="I177" s="7"/>
      <c r="J177" s="7"/>
      <c r="K177" s="7"/>
      <c r="L177" s="39"/>
      <c r="M177" s="39"/>
      <c r="N177" s="39"/>
      <c r="O177" s="39"/>
      <c r="P177" s="39"/>
      <c r="Q177" s="133"/>
      <c r="R177" s="112"/>
      <c r="S177" s="17"/>
    </row>
    <row r="178" spans="1:19" ht="18" customHeight="1" thickBot="1">
      <c r="A178" s="350" t="s">
        <v>236</v>
      </c>
      <c r="B178" s="610" t="s">
        <v>148</v>
      </c>
      <c r="C178" s="610"/>
      <c r="D178" s="380">
        <f t="shared" si="13"/>
        <v>0</v>
      </c>
      <c r="E178" s="380">
        <f t="shared" si="13"/>
        <v>0</v>
      </c>
      <c r="F178" s="40"/>
      <c r="G178" s="40"/>
      <c r="H178" s="40"/>
      <c r="I178" s="40"/>
      <c r="J178" s="40"/>
      <c r="K178" s="40"/>
      <c r="L178" s="41"/>
      <c r="M178" s="41"/>
      <c r="N178" s="41"/>
      <c r="O178" s="41"/>
      <c r="P178" s="41"/>
      <c r="Q178" s="134"/>
      <c r="R178" s="112"/>
      <c r="S178" s="17"/>
    </row>
    <row r="179" spans="1:19" ht="18" customHeight="1">
      <c r="A179" s="353" t="s">
        <v>237</v>
      </c>
      <c r="B179" s="551" t="s">
        <v>238</v>
      </c>
      <c r="C179" s="354" t="s">
        <v>239</v>
      </c>
      <c r="D179" s="385">
        <f t="shared" si="13"/>
        <v>0</v>
      </c>
      <c r="E179" s="385">
        <f t="shared" si="13"/>
        <v>0</v>
      </c>
      <c r="F179" s="386">
        <f aca="true" t="shared" si="17" ref="F179:Q179">SUM(F180:F181)</f>
        <v>0</v>
      </c>
      <c r="G179" s="386">
        <f t="shared" si="17"/>
        <v>0</v>
      </c>
      <c r="H179" s="386">
        <f t="shared" si="17"/>
        <v>0</v>
      </c>
      <c r="I179" s="386">
        <f t="shared" si="17"/>
        <v>0</v>
      </c>
      <c r="J179" s="386">
        <f t="shared" si="17"/>
        <v>0</v>
      </c>
      <c r="K179" s="386">
        <f t="shared" si="17"/>
        <v>0</v>
      </c>
      <c r="L179" s="386">
        <f t="shared" si="17"/>
        <v>0</v>
      </c>
      <c r="M179" s="386">
        <f t="shared" si="17"/>
        <v>0</v>
      </c>
      <c r="N179" s="386">
        <f t="shared" si="17"/>
        <v>0</v>
      </c>
      <c r="O179" s="386">
        <f t="shared" si="17"/>
        <v>0</v>
      </c>
      <c r="P179" s="386">
        <f t="shared" si="17"/>
        <v>0</v>
      </c>
      <c r="Q179" s="387">
        <f t="shared" si="17"/>
        <v>0</v>
      </c>
      <c r="R179" s="131"/>
      <c r="S179" s="17"/>
    </row>
    <row r="180" spans="1:19" ht="18" customHeight="1">
      <c r="A180" s="348" t="s">
        <v>240</v>
      </c>
      <c r="B180" s="552"/>
      <c r="C180" s="355" t="s">
        <v>146</v>
      </c>
      <c r="D180" s="379">
        <f t="shared" si="13"/>
        <v>0</v>
      </c>
      <c r="E180" s="379">
        <f t="shared" si="13"/>
        <v>0</v>
      </c>
      <c r="F180" s="7"/>
      <c r="G180" s="7"/>
      <c r="H180" s="7"/>
      <c r="I180" s="7"/>
      <c r="J180" s="7"/>
      <c r="K180" s="7"/>
      <c r="L180" s="39"/>
      <c r="M180" s="39"/>
      <c r="N180" s="39"/>
      <c r="O180" s="39"/>
      <c r="P180" s="39"/>
      <c r="Q180" s="133"/>
      <c r="R180" s="131"/>
      <c r="S180" s="17"/>
    </row>
    <row r="181" spans="1:19" ht="18" customHeight="1" thickBot="1">
      <c r="A181" s="350" t="s">
        <v>241</v>
      </c>
      <c r="B181" s="553"/>
      <c r="C181" s="352" t="s">
        <v>148</v>
      </c>
      <c r="D181" s="380">
        <f t="shared" si="13"/>
        <v>0</v>
      </c>
      <c r="E181" s="380">
        <f t="shared" si="13"/>
        <v>0</v>
      </c>
      <c r="F181" s="40"/>
      <c r="G181" s="40"/>
      <c r="H181" s="40"/>
      <c r="I181" s="40"/>
      <c r="J181" s="40"/>
      <c r="K181" s="40"/>
      <c r="L181" s="41"/>
      <c r="M181" s="41"/>
      <c r="N181" s="41"/>
      <c r="O181" s="41"/>
      <c r="P181" s="41"/>
      <c r="Q181" s="134"/>
      <c r="R181" s="131"/>
      <c r="S181" s="17"/>
    </row>
    <row r="182" spans="1:19" ht="18" customHeight="1">
      <c r="A182" s="353" t="s">
        <v>242</v>
      </c>
      <c r="B182" s="356" t="s">
        <v>243</v>
      </c>
      <c r="C182" s="356"/>
      <c r="D182" s="385">
        <f t="shared" si="13"/>
        <v>0</v>
      </c>
      <c r="E182" s="385">
        <f t="shared" si="13"/>
        <v>0</v>
      </c>
      <c r="F182" s="386">
        <f aca="true" t="shared" si="18" ref="F182:Q182">SUM(F183:F184)</f>
        <v>0</v>
      </c>
      <c r="G182" s="386">
        <f t="shared" si="18"/>
        <v>0</v>
      </c>
      <c r="H182" s="386">
        <f t="shared" si="18"/>
        <v>0</v>
      </c>
      <c r="I182" s="386">
        <f t="shared" si="18"/>
        <v>0</v>
      </c>
      <c r="J182" s="386">
        <f t="shared" si="18"/>
        <v>0</v>
      </c>
      <c r="K182" s="386">
        <f t="shared" si="18"/>
        <v>0</v>
      </c>
      <c r="L182" s="386">
        <f t="shared" si="18"/>
        <v>0</v>
      </c>
      <c r="M182" s="386">
        <f t="shared" si="18"/>
        <v>0</v>
      </c>
      <c r="N182" s="386">
        <f t="shared" si="18"/>
        <v>0</v>
      </c>
      <c r="O182" s="386">
        <f t="shared" si="18"/>
        <v>0</v>
      </c>
      <c r="P182" s="386">
        <f t="shared" si="18"/>
        <v>0</v>
      </c>
      <c r="Q182" s="387">
        <f t="shared" si="18"/>
        <v>0</v>
      </c>
      <c r="R182" s="112"/>
      <c r="S182" s="17"/>
    </row>
    <row r="183" spans="1:19" ht="18" customHeight="1">
      <c r="A183" s="348" t="s">
        <v>244</v>
      </c>
      <c r="B183" s="357" t="s">
        <v>146</v>
      </c>
      <c r="C183" s="357"/>
      <c r="D183" s="379">
        <f t="shared" si="13"/>
        <v>0</v>
      </c>
      <c r="E183" s="379">
        <f t="shared" si="13"/>
        <v>0</v>
      </c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135"/>
      <c r="R183" s="112"/>
      <c r="S183" s="17"/>
    </row>
    <row r="184" spans="1:19" ht="18" customHeight="1" thickBot="1">
      <c r="A184" s="350" t="s">
        <v>245</v>
      </c>
      <c r="B184" s="358" t="s">
        <v>148</v>
      </c>
      <c r="C184" s="358"/>
      <c r="D184" s="380">
        <f t="shared" si="13"/>
        <v>0</v>
      </c>
      <c r="E184" s="380">
        <f t="shared" si="13"/>
        <v>0</v>
      </c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136"/>
      <c r="R184" s="112"/>
      <c r="S184" s="17"/>
    </row>
    <row r="185" spans="1:19" ht="18" customHeight="1">
      <c r="A185" s="353" t="s">
        <v>246</v>
      </c>
      <c r="B185" s="551" t="s">
        <v>247</v>
      </c>
      <c r="C185" s="354" t="s">
        <v>248</v>
      </c>
      <c r="D185" s="385">
        <f t="shared" si="13"/>
        <v>0</v>
      </c>
      <c r="E185" s="385">
        <f t="shared" si="13"/>
        <v>0</v>
      </c>
      <c r="F185" s="386">
        <f aca="true" t="shared" si="19" ref="F185:Q185">SUM(F186:F187)</f>
        <v>0</v>
      </c>
      <c r="G185" s="386">
        <f t="shared" si="19"/>
        <v>0</v>
      </c>
      <c r="H185" s="386">
        <f t="shared" si="19"/>
        <v>0</v>
      </c>
      <c r="I185" s="386">
        <f t="shared" si="19"/>
        <v>0</v>
      </c>
      <c r="J185" s="386">
        <f t="shared" si="19"/>
        <v>0</v>
      </c>
      <c r="K185" s="386">
        <f t="shared" si="19"/>
        <v>0</v>
      </c>
      <c r="L185" s="386">
        <f t="shared" si="19"/>
        <v>0</v>
      </c>
      <c r="M185" s="386">
        <f t="shared" si="19"/>
        <v>0</v>
      </c>
      <c r="N185" s="386">
        <f t="shared" si="19"/>
        <v>0</v>
      </c>
      <c r="O185" s="386">
        <f t="shared" si="19"/>
        <v>0</v>
      </c>
      <c r="P185" s="386">
        <f t="shared" si="19"/>
        <v>0</v>
      </c>
      <c r="Q185" s="387">
        <f t="shared" si="19"/>
        <v>0</v>
      </c>
      <c r="R185" s="37"/>
      <c r="S185" s="17"/>
    </row>
    <row r="186" spans="1:19" ht="18" customHeight="1">
      <c r="A186" s="348" t="s">
        <v>249</v>
      </c>
      <c r="B186" s="552"/>
      <c r="C186" s="355" t="s">
        <v>146</v>
      </c>
      <c r="D186" s="379">
        <f t="shared" si="13"/>
        <v>0</v>
      </c>
      <c r="E186" s="379">
        <f t="shared" si="13"/>
        <v>0</v>
      </c>
      <c r="F186" s="7"/>
      <c r="G186" s="7"/>
      <c r="H186" s="7"/>
      <c r="I186" s="7"/>
      <c r="J186" s="7"/>
      <c r="K186" s="7"/>
      <c r="L186" s="39"/>
      <c r="M186" s="39"/>
      <c r="N186" s="39"/>
      <c r="O186" s="39"/>
      <c r="P186" s="39"/>
      <c r="Q186" s="133"/>
      <c r="R186" s="37"/>
      <c r="S186" s="17"/>
    </row>
    <row r="187" spans="1:19" ht="18" customHeight="1" thickBot="1">
      <c r="A187" s="350" t="s">
        <v>250</v>
      </c>
      <c r="B187" s="553"/>
      <c r="C187" s="352" t="s">
        <v>148</v>
      </c>
      <c r="D187" s="380">
        <f t="shared" si="13"/>
        <v>0</v>
      </c>
      <c r="E187" s="380">
        <f t="shared" si="13"/>
        <v>0</v>
      </c>
      <c r="F187" s="40"/>
      <c r="G187" s="40"/>
      <c r="H187" s="40"/>
      <c r="I187" s="40"/>
      <c r="J187" s="40"/>
      <c r="K187" s="40"/>
      <c r="L187" s="41"/>
      <c r="M187" s="41"/>
      <c r="N187" s="41"/>
      <c r="O187" s="41"/>
      <c r="P187" s="41"/>
      <c r="Q187" s="134"/>
      <c r="R187" s="37"/>
      <c r="S187" s="17"/>
    </row>
    <row r="188" spans="1:19" ht="18" customHeight="1">
      <c r="A188" s="353" t="s">
        <v>251</v>
      </c>
      <c r="B188" s="356" t="s">
        <v>252</v>
      </c>
      <c r="C188" s="356"/>
      <c r="D188" s="385">
        <f>F188+H188+J188+L188+N188+P188</f>
        <v>0</v>
      </c>
      <c r="E188" s="385">
        <f>G188+I188+K188+M188+O188+Q188</f>
        <v>0</v>
      </c>
      <c r="F188" s="386">
        <f>SUM(F189:F190)</f>
        <v>0</v>
      </c>
      <c r="G188" s="386">
        <f aca="true" t="shared" si="20" ref="G188:Q188">SUM(G189:G190)</f>
        <v>0</v>
      </c>
      <c r="H188" s="386">
        <f t="shared" si="20"/>
        <v>0</v>
      </c>
      <c r="I188" s="386">
        <f t="shared" si="20"/>
        <v>0</v>
      </c>
      <c r="J188" s="386">
        <f t="shared" si="20"/>
        <v>0</v>
      </c>
      <c r="K188" s="386">
        <f t="shared" si="20"/>
        <v>0</v>
      </c>
      <c r="L188" s="386">
        <f t="shared" si="20"/>
        <v>0</v>
      </c>
      <c r="M188" s="386">
        <f t="shared" si="20"/>
        <v>0</v>
      </c>
      <c r="N188" s="386">
        <f t="shared" si="20"/>
        <v>0</v>
      </c>
      <c r="O188" s="386">
        <f t="shared" si="20"/>
        <v>0</v>
      </c>
      <c r="P188" s="386">
        <f t="shared" si="20"/>
        <v>0</v>
      </c>
      <c r="Q188" s="387">
        <f t="shared" si="20"/>
        <v>0</v>
      </c>
      <c r="R188" s="37"/>
      <c r="S188" s="17"/>
    </row>
    <row r="189" spans="1:19" ht="18" customHeight="1">
      <c r="A189" s="348" t="s">
        <v>253</v>
      </c>
      <c r="B189" s="357" t="s">
        <v>146</v>
      </c>
      <c r="C189" s="357"/>
      <c r="D189" s="379">
        <f t="shared" si="13"/>
        <v>0</v>
      </c>
      <c r="E189" s="379">
        <f t="shared" si="13"/>
        <v>0</v>
      </c>
      <c r="F189" s="44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135"/>
      <c r="R189" s="37"/>
      <c r="S189" s="17"/>
    </row>
    <row r="190" spans="1:19" ht="18" customHeight="1" thickBot="1">
      <c r="A190" s="350" t="s">
        <v>254</v>
      </c>
      <c r="B190" s="358" t="s">
        <v>148</v>
      </c>
      <c r="C190" s="358"/>
      <c r="D190" s="380">
        <f t="shared" si="13"/>
        <v>0</v>
      </c>
      <c r="E190" s="380">
        <f t="shared" si="13"/>
        <v>0</v>
      </c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136"/>
      <c r="R190" s="37"/>
      <c r="S190" s="17"/>
    </row>
    <row r="191" spans="1:19" ht="18" customHeight="1">
      <c r="A191" s="353" t="s">
        <v>255</v>
      </c>
      <c r="B191" s="551" t="s">
        <v>256</v>
      </c>
      <c r="C191" s="359" t="s">
        <v>257</v>
      </c>
      <c r="D191" s="385">
        <f t="shared" si="13"/>
        <v>0</v>
      </c>
      <c r="E191" s="385">
        <f t="shared" si="13"/>
        <v>0</v>
      </c>
      <c r="F191" s="386">
        <f aca="true" t="shared" si="21" ref="F191:Q191">SUM(F192:F193)</f>
        <v>0</v>
      </c>
      <c r="G191" s="386">
        <f t="shared" si="21"/>
        <v>0</v>
      </c>
      <c r="H191" s="386">
        <f t="shared" si="21"/>
        <v>0</v>
      </c>
      <c r="I191" s="386">
        <f t="shared" si="21"/>
        <v>0</v>
      </c>
      <c r="J191" s="386">
        <f t="shared" si="21"/>
        <v>0</v>
      </c>
      <c r="K191" s="386">
        <f t="shared" si="21"/>
        <v>0</v>
      </c>
      <c r="L191" s="386">
        <f t="shared" si="21"/>
        <v>0</v>
      </c>
      <c r="M191" s="386">
        <f t="shared" si="21"/>
        <v>0</v>
      </c>
      <c r="N191" s="386">
        <f t="shared" si="21"/>
        <v>0</v>
      </c>
      <c r="O191" s="386">
        <f t="shared" si="21"/>
        <v>0</v>
      </c>
      <c r="P191" s="386">
        <f t="shared" si="21"/>
        <v>0</v>
      </c>
      <c r="Q191" s="387">
        <f t="shared" si="21"/>
        <v>0</v>
      </c>
      <c r="R191" s="37"/>
      <c r="S191" s="17"/>
    </row>
    <row r="192" spans="1:19" ht="18" customHeight="1">
      <c r="A192" s="348" t="s">
        <v>258</v>
      </c>
      <c r="B192" s="552"/>
      <c r="C192" s="355" t="s">
        <v>146</v>
      </c>
      <c r="D192" s="379">
        <f t="shared" si="13"/>
        <v>0</v>
      </c>
      <c r="E192" s="379">
        <f t="shared" si="13"/>
        <v>0</v>
      </c>
      <c r="F192" s="7"/>
      <c r="G192" s="7"/>
      <c r="H192" s="7"/>
      <c r="I192" s="7"/>
      <c r="J192" s="7"/>
      <c r="K192" s="7"/>
      <c r="L192" s="39"/>
      <c r="M192" s="39"/>
      <c r="N192" s="39"/>
      <c r="O192" s="39"/>
      <c r="P192" s="39"/>
      <c r="Q192" s="133"/>
      <c r="R192" s="37"/>
      <c r="S192" s="17"/>
    </row>
    <row r="193" spans="1:19" ht="14.25" customHeight="1" thickBot="1">
      <c r="A193" s="350" t="s">
        <v>259</v>
      </c>
      <c r="B193" s="553"/>
      <c r="C193" s="352" t="s">
        <v>148</v>
      </c>
      <c r="D193" s="380">
        <f t="shared" si="13"/>
        <v>0</v>
      </c>
      <c r="E193" s="380">
        <f t="shared" si="13"/>
        <v>0</v>
      </c>
      <c r="F193" s="40"/>
      <c r="G193" s="40"/>
      <c r="H193" s="40"/>
      <c r="I193" s="40"/>
      <c r="J193" s="40"/>
      <c r="K193" s="40"/>
      <c r="L193" s="41"/>
      <c r="M193" s="41"/>
      <c r="N193" s="41"/>
      <c r="O193" s="41"/>
      <c r="P193" s="41"/>
      <c r="Q193" s="134"/>
      <c r="R193" s="37"/>
      <c r="S193" s="17"/>
    </row>
    <row r="194" spans="1:19" ht="18" customHeight="1">
      <c r="A194" s="353" t="s">
        <v>260</v>
      </c>
      <c r="B194" s="354" t="s">
        <v>261</v>
      </c>
      <c r="C194" s="360"/>
      <c r="D194" s="385">
        <f t="shared" si="13"/>
        <v>0</v>
      </c>
      <c r="E194" s="385">
        <f t="shared" si="13"/>
        <v>0</v>
      </c>
      <c r="F194" s="386">
        <f aca="true" t="shared" si="22" ref="F194:Q194">SUM(F195:F196)</f>
        <v>0</v>
      </c>
      <c r="G194" s="386">
        <f t="shared" si="22"/>
        <v>0</v>
      </c>
      <c r="H194" s="386">
        <f t="shared" si="22"/>
        <v>0</v>
      </c>
      <c r="I194" s="386">
        <f t="shared" si="22"/>
        <v>0</v>
      </c>
      <c r="J194" s="386">
        <f t="shared" si="22"/>
        <v>0</v>
      </c>
      <c r="K194" s="386">
        <f t="shared" si="22"/>
        <v>0</v>
      </c>
      <c r="L194" s="386">
        <f t="shared" si="22"/>
        <v>0</v>
      </c>
      <c r="M194" s="386">
        <f t="shared" si="22"/>
        <v>0</v>
      </c>
      <c r="N194" s="386">
        <f t="shared" si="22"/>
        <v>0</v>
      </c>
      <c r="O194" s="386">
        <f t="shared" si="22"/>
        <v>0</v>
      </c>
      <c r="P194" s="386">
        <f t="shared" si="22"/>
        <v>0</v>
      </c>
      <c r="Q194" s="387">
        <f t="shared" si="22"/>
        <v>0</v>
      </c>
      <c r="R194" s="37"/>
      <c r="S194" s="17"/>
    </row>
    <row r="195" spans="1:19" ht="18" customHeight="1">
      <c r="A195" s="348" t="s">
        <v>262</v>
      </c>
      <c r="B195" s="312" t="s">
        <v>146</v>
      </c>
      <c r="C195" s="349"/>
      <c r="D195" s="379">
        <f t="shared" si="13"/>
        <v>0</v>
      </c>
      <c r="E195" s="379">
        <f t="shared" si="13"/>
        <v>0</v>
      </c>
      <c r="F195" s="7"/>
      <c r="G195" s="7"/>
      <c r="H195" s="7"/>
      <c r="I195" s="7"/>
      <c r="J195" s="7"/>
      <c r="K195" s="7"/>
      <c r="L195" s="39"/>
      <c r="M195" s="39"/>
      <c r="N195" s="39"/>
      <c r="O195" s="39"/>
      <c r="P195" s="39"/>
      <c r="Q195" s="133"/>
      <c r="R195" s="37"/>
      <c r="S195" s="17"/>
    </row>
    <row r="196" spans="1:19" ht="18" customHeight="1" thickBot="1">
      <c r="A196" s="350" t="s">
        <v>263</v>
      </c>
      <c r="B196" s="351" t="s">
        <v>148</v>
      </c>
      <c r="C196" s="352"/>
      <c r="D196" s="380">
        <f t="shared" si="13"/>
        <v>0</v>
      </c>
      <c r="E196" s="380">
        <f t="shared" si="13"/>
        <v>0</v>
      </c>
      <c r="F196" s="40"/>
      <c r="G196" s="40"/>
      <c r="H196" s="40"/>
      <c r="I196" s="40"/>
      <c r="J196" s="40"/>
      <c r="K196" s="40"/>
      <c r="L196" s="41"/>
      <c r="M196" s="41"/>
      <c r="N196" s="41"/>
      <c r="O196" s="41"/>
      <c r="P196" s="41"/>
      <c r="Q196" s="134"/>
      <c r="R196" s="37"/>
      <c r="S196" s="17"/>
    </row>
    <row r="197" spans="1:19" ht="18" customHeight="1">
      <c r="A197" s="353" t="s">
        <v>264</v>
      </c>
      <c r="B197" s="551" t="s">
        <v>265</v>
      </c>
      <c r="C197" s="361" t="s">
        <v>266</v>
      </c>
      <c r="D197" s="385">
        <f t="shared" si="13"/>
        <v>0</v>
      </c>
      <c r="E197" s="385">
        <f t="shared" si="13"/>
        <v>0</v>
      </c>
      <c r="F197" s="386">
        <f aca="true" t="shared" si="23" ref="F197:Q197">SUM(F198:F199)</f>
        <v>0</v>
      </c>
      <c r="G197" s="386">
        <f t="shared" si="23"/>
        <v>0</v>
      </c>
      <c r="H197" s="386">
        <f t="shared" si="23"/>
        <v>0</v>
      </c>
      <c r="I197" s="386">
        <f t="shared" si="23"/>
        <v>0</v>
      </c>
      <c r="J197" s="386">
        <f t="shared" si="23"/>
        <v>0</v>
      </c>
      <c r="K197" s="386">
        <f t="shared" si="23"/>
        <v>0</v>
      </c>
      <c r="L197" s="386">
        <f t="shared" si="23"/>
        <v>0</v>
      </c>
      <c r="M197" s="386">
        <f t="shared" si="23"/>
        <v>0</v>
      </c>
      <c r="N197" s="386">
        <f t="shared" si="23"/>
        <v>0</v>
      </c>
      <c r="O197" s="386">
        <f t="shared" si="23"/>
        <v>0</v>
      </c>
      <c r="P197" s="386">
        <f t="shared" si="23"/>
        <v>0</v>
      </c>
      <c r="Q197" s="387">
        <f t="shared" si="23"/>
        <v>0</v>
      </c>
      <c r="R197" s="37"/>
      <c r="S197" s="17"/>
    </row>
    <row r="198" spans="1:19" ht="18" customHeight="1">
      <c r="A198" s="348" t="s">
        <v>267</v>
      </c>
      <c r="B198" s="552"/>
      <c r="C198" s="355" t="s">
        <v>146</v>
      </c>
      <c r="D198" s="379">
        <f t="shared" si="13"/>
        <v>0</v>
      </c>
      <c r="E198" s="379">
        <f t="shared" si="13"/>
        <v>0</v>
      </c>
      <c r="F198" s="7"/>
      <c r="G198" s="7"/>
      <c r="H198" s="7"/>
      <c r="I198" s="7"/>
      <c r="J198" s="7"/>
      <c r="K198" s="7"/>
      <c r="L198" s="39"/>
      <c r="M198" s="39"/>
      <c r="N198" s="39"/>
      <c r="O198" s="39"/>
      <c r="P198" s="39"/>
      <c r="Q198" s="133"/>
      <c r="R198" s="37"/>
      <c r="S198" s="17"/>
    </row>
    <row r="199" spans="1:19" ht="18" customHeight="1" thickBot="1">
      <c r="A199" s="350" t="s">
        <v>268</v>
      </c>
      <c r="B199" s="553"/>
      <c r="C199" s="352" t="s">
        <v>148</v>
      </c>
      <c r="D199" s="380">
        <f t="shared" si="13"/>
        <v>0</v>
      </c>
      <c r="E199" s="380">
        <f t="shared" si="13"/>
        <v>0</v>
      </c>
      <c r="F199" s="40"/>
      <c r="G199" s="40"/>
      <c r="H199" s="40"/>
      <c r="I199" s="40"/>
      <c r="J199" s="40"/>
      <c r="K199" s="40"/>
      <c r="L199" s="41"/>
      <c r="M199" s="41"/>
      <c r="N199" s="41"/>
      <c r="O199" s="41"/>
      <c r="P199" s="41"/>
      <c r="Q199" s="134"/>
      <c r="R199" s="37"/>
      <c r="S199" s="17"/>
    </row>
    <row r="200" spans="1:19" ht="18" customHeight="1">
      <c r="A200" s="353" t="s">
        <v>269</v>
      </c>
      <c r="B200" s="362" t="s">
        <v>270</v>
      </c>
      <c r="C200" s="361"/>
      <c r="D200" s="385">
        <f t="shared" si="13"/>
        <v>0</v>
      </c>
      <c r="E200" s="385">
        <f t="shared" si="13"/>
        <v>0</v>
      </c>
      <c r="F200" s="386">
        <f aca="true" t="shared" si="24" ref="F200:Q200">SUM(F201:F202)</f>
        <v>0</v>
      </c>
      <c r="G200" s="386">
        <f t="shared" si="24"/>
        <v>0</v>
      </c>
      <c r="H200" s="386">
        <f t="shared" si="24"/>
        <v>0</v>
      </c>
      <c r="I200" s="386">
        <f t="shared" si="24"/>
        <v>0</v>
      </c>
      <c r="J200" s="386">
        <f t="shared" si="24"/>
        <v>0</v>
      </c>
      <c r="K200" s="386">
        <f t="shared" si="24"/>
        <v>0</v>
      </c>
      <c r="L200" s="386">
        <f t="shared" si="24"/>
        <v>0</v>
      </c>
      <c r="M200" s="386">
        <f t="shared" si="24"/>
        <v>0</v>
      </c>
      <c r="N200" s="386">
        <f t="shared" si="24"/>
        <v>0</v>
      </c>
      <c r="O200" s="386">
        <f t="shared" si="24"/>
        <v>0</v>
      </c>
      <c r="P200" s="386">
        <f t="shared" si="24"/>
        <v>0</v>
      </c>
      <c r="Q200" s="387">
        <f t="shared" si="24"/>
        <v>0</v>
      </c>
      <c r="R200" s="37"/>
      <c r="S200" s="17"/>
    </row>
    <row r="201" spans="1:19" ht="15" customHeight="1">
      <c r="A201" s="348" t="s">
        <v>271</v>
      </c>
      <c r="B201" s="357" t="s">
        <v>146</v>
      </c>
      <c r="C201" s="355"/>
      <c r="D201" s="379">
        <f t="shared" si="13"/>
        <v>0</v>
      </c>
      <c r="E201" s="379">
        <f t="shared" si="13"/>
        <v>0</v>
      </c>
      <c r="F201" s="7"/>
      <c r="G201" s="7"/>
      <c r="H201" s="7"/>
      <c r="I201" s="7"/>
      <c r="J201" s="7"/>
      <c r="K201" s="7"/>
      <c r="L201" s="39"/>
      <c r="M201" s="39"/>
      <c r="N201" s="39"/>
      <c r="O201" s="39"/>
      <c r="P201" s="39"/>
      <c r="Q201" s="133"/>
      <c r="R201" s="37"/>
      <c r="S201" s="17"/>
    </row>
    <row r="202" spans="1:19" ht="18" customHeight="1" thickBot="1">
      <c r="A202" s="350" t="s">
        <v>272</v>
      </c>
      <c r="B202" s="358" t="s">
        <v>148</v>
      </c>
      <c r="C202" s="352"/>
      <c r="D202" s="380">
        <f t="shared" si="13"/>
        <v>0</v>
      </c>
      <c r="E202" s="380">
        <f t="shared" si="13"/>
        <v>0</v>
      </c>
      <c r="F202" s="40"/>
      <c r="G202" s="40"/>
      <c r="H202" s="40"/>
      <c r="I202" s="40"/>
      <c r="J202" s="40"/>
      <c r="K202" s="40"/>
      <c r="L202" s="41"/>
      <c r="M202" s="41"/>
      <c r="N202" s="41"/>
      <c r="O202" s="41"/>
      <c r="P202" s="41"/>
      <c r="Q202" s="134"/>
      <c r="R202" s="37"/>
      <c r="S202" s="17"/>
    </row>
    <row r="203" spans="1:19" ht="18" customHeight="1">
      <c r="A203" s="353" t="s">
        <v>273</v>
      </c>
      <c r="B203" s="362" t="s">
        <v>274</v>
      </c>
      <c r="C203" s="360"/>
      <c r="D203" s="385">
        <f t="shared" si="13"/>
        <v>0</v>
      </c>
      <c r="E203" s="385">
        <f t="shared" si="13"/>
        <v>0</v>
      </c>
      <c r="F203" s="386">
        <f aca="true" t="shared" si="25" ref="F203:Q203">SUM(F204:F205)</f>
        <v>0</v>
      </c>
      <c r="G203" s="386">
        <f t="shared" si="25"/>
        <v>0</v>
      </c>
      <c r="H203" s="386">
        <f t="shared" si="25"/>
        <v>0</v>
      </c>
      <c r="I203" s="386">
        <f t="shared" si="25"/>
        <v>0</v>
      </c>
      <c r="J203" s="386">
        <f t="shared" si="25"/>
        <v>0</v>
      </c>
      <c r="K203" s="386">
        <f t="shared" si="25"/>
        <v>0</v>
      </c>
      <c r="L203" s="386">
        <f t="shared" si="25"/>
        <v>0</v>
      </c>
      <c r="M203" s="386">
        <f t="shared" si="25"/>
        <v>0</v>
      </c>
      <c r="N203" s="386">
        <f t="shared" si="25"/>
        <v>0</v>
      </c>
      <c r="O203" s="386">
        <f t="shared" si="25"/>
        <v>0</v>
      </c>
      <c r="P203" s="386">
        <f t="shared" si="25"/>
        <v>0</v>
      </c>
      <c r="Q203" s="387">
        <f t="shared" si="25"/>
        <v>0</v>
      </c>
      <c r="R203" s="37"/>
      <c r="S203" s="17"/>
    </row>
    <row r="204" spans="1:19" ht="19.5" customHeight="1">
      <c r="A204" s="348" t="s">
        <v>275</v>
      </c>
      <c r="B204" s="312" t="s">
        <v>146</v>
      </c>
      <c r="C204" s="349"/>
      <c r="D204" s="379">
        <f t="shared" si="13"/>
        <v>0</v>
      </c>
      <c r="E204" s="379">
        <f t="shared" si="13"/>
        <v>0</v>
      </c>
      <c r="F204" s="7"/>
      <c r="G204" s="7"/>
      <c r="H204" s="7"/>
      <c r="I204" s="7"/>
      <c r="J204" s="7"/>
      <c r="K204" s="7"/>
      <c r="L204" s="39"/>
      <c r="M204" s="39"/>
      <c r="N204" s="39"/>
      <c r="O204" s="39"/>
      <c r="P204" s="39"/>
      <c r="Q204" s="133"/>
      <c r="R204" s="37"/>
      <c r="S204" s="17"/>
    </row>
    <row r="205" spans="1:19" ht="18" customHeight="1" thickBot="1">
      <c r="A205" s="350" t="s">
        <v>276</v>
      </c>
      <c r="B205" s="351" t="s">
        <v>148</v>
      </c>
      <c r="C205" s="352"/>
      <c r="D205" s="380">
        <f t="shared" si="13"/>
        <v>0</v>
      </c>
      <c r="E205" s="380">
        <f t="shared" si="13"/>
        <v>0</v>
      </c>
      <c r="F205" s="40"/>
      <c r="G205" s="40"/>
      <c r="H205" s="40"/>
      <c r="I205" s="40"/>
      <c r="J205" s="40"/>
      <c r="K205" s="40"/>
      <c r="L205" s="41"/>
      <c r="M205" s="41"/>
      <c r="N205" s="41"/>
      <c r="O205" s="41"/>
      <c r="P205" s="41"/>
      <c r="Q205" s="134"/>
      <c r="R205" s="37"/>
      <c r="S205" s="17"/>
    </row>
    <row r="206" spans="1:19" ht="18" customHeight="1">
      <c r="A206" s="353" t="s">
        <v>277</v>
      </c>
      <c r="B206" s="362" t="s">
        <v>278</v>
      </c>
      <c r="C206" s="360"/>
      <c r="D206" s="385">
        <f t="shared" si="13"/>
        <v>0</v>
      </c>
      <c r="E206" s="385">
        <f t="shared" si="13"/>
        <v>0</v>
      </c>
      <c r="F206" s="386">
        <f aca="true" t="shared" si="26" ref="F206:Q206">SUM(F207:F208)</f>
        <v>0</v>
      </c>
      <c r="G206" s="386">
        <f t="shared" si="26"/>
        <v>0</v>
      </c>
      <c r="H206" s="386">
        <f t="shared" si="26"/>
        <v>0</v>
      </c>
      <c r="I206" s="386">
        <f t="shared" si="26"/>
        <v>0</v>
      </c>
      <c r="J206" s="386">
        <f t="shared" si="26"/>
        <v>0</v>
      </c>
      <c r="K206" s="386">
        <f t="shared" si="26"/>
        <v>0</v>
      </c>
      <c r="L206" s="386">
        <f t="shared" si="26"/>
        <v>0</v>
      </c>
      <c r="M206" s="386">
        <f t="shared" si="26"/>
        <v>0</v>
      </c>
      <c r="N206" s="386">
        <f t="shared" si="26"/>
        <v>0</v>
      </c>
      <c r="O206" s="386">
        <f t="shared" si="26"/>
        <v>0</v>
      </c>
      <c r="P206" s="386">
        <f t="shared" si="26"/>
        <v>0</v>
      </c>
      <c r="Q206" s="387">
        <f t="shared" si="26"/>
        <v>0</v>
      </c>
      <c r="R206" s="37"/>
      <c r="S206" s="17"/>
    </row>
    <row r="207" spans="1:19" ht="18" customHeight="1">
      <c r="A207" s="348" t="s">
        <v>279</v>
      </c>
      <c r="B207" s="312" t="s">
        <v>146</v>
      </c>
      <c r="C207" s="349"/>
      <c r="D207" s="379">
        <f t="shared" si="13"/>
        <v>0</v>
      </c>
      <c r="E207" s="379">
        <f t="shared" si="13"/>
        <v>0</v>
      </c>
      <c r="F207" s="7"/>
      <c r="G207" s="7"/>
      <c r="H207" s="7"/>
      <c r="I207" s="7"/>
      <c r="J207" s="7"/>
      <c r="K207" s="7"/>
      <c r="L207" s="39"/>
      <c r="M207" s="39"/>
      <c r="N207" s="39"/>
      <c r="O207" s="39"/>
      <c r="P207" s="39"/>
      <c r="Q207" s="133"/>
      <c r="R207" s="37"/>
      <c r="S207" s="17"/>
    </row>
    <row r="208" spans="1:19" ht="18" customHeight="1" thickBot="1">
      <c r="A208" s="350" t="s">
        <v>280</v>
      </c>
      <c r="B208" s="351" t="s">
        <v>148</v>
      </c>
      <c r="C208" s="352"/>
      <c r="D208" s="380">
        <f t="shared" si="13"/>
        <v>0</v>
      </c>
      <c r="E208" s="380">
        <f t="shared" si="13"/>
        <v>0</v>
      </c>
      <c r="F208" s="40"/>
      <c r="G208" s="40"/>
      <c r="H208" s="40"/>
      <c r="I208" s="40"/>
      <c r="J208" s="40"/>
      <c r="K208" s="40"/>
      <c r="L208" s="41"/>
      <c r="M208" s="41"/>
      <c r="N208" s="41"/>
      <c r="O208" s="41"/>
      <c r="P208" s="41"/>
      <c r="Q208" s="134"/>
      <c r="R208" s="37"/>
      <c r="S208" s="17"/>
    </row>
    <row r="209" spans="1:19" ht="20.25" customHeight="1">
      <c r="A209" s="353" t="s">
        <v>281</v>
      </c>
      <c r="B209" s="551" t="s">
        <v>282</v>
      </c>
      <c r="C209" s="361" t="s">
        <v>283</v>
      </c>
      <c r="D209" s="385">
        <f t="shared" si="13"/>
        <v>0</v>
      </c>
      <c r="E209" s="385">
        <f t="shared" si="13"/>
        <v>0</v>
      </c>
      <c r="F209" s="386">
        <f aca="true" t="shared" si="27" ref="F209:Q209">SUM(F210:F211)</f>
        <v>0</v>
      </c>
      <c r="G209" s="386">
        <f t="shared" si="27"/>
        <v>0</v>
      </c>
      <c r="H209" s="386">
        <f t="shared" si="27"/>
        <v>0</v>
      </c>
      <c r="I209" s="386">
        <f t="shared" si="27"/>
        <v>0</v>
      </c>
      <c r="J209" s="386">
        <f t="shared" si="27"/>
        <v>0</v>
      </c>
      <c r="K209" s="386">
        <f t="shared" si="27"/>
        <v>0</v>
      </c>
      <c r="L209" s="386">
        <f t="shared" si="27"/>
        <v>0</v>
      </c>
      <c r="M209" s="386">
        <f t="shared" si="27"/>
        <v>0</v>
      </c>
      <c r="N209" s="386">
        <f t="shared" si="27"/>
        <v>0</v>
      </c>
      <c r="O209" s="386">
        <f t="shared" si="27"/>
        <v>0</v>
      </c>
      <c r="P209" s="386">
        <f t="shared" si="27"/>
        <v>0</v>
      </c>
      <c r="Q209" s="387">
        <f t="shared" si="27"/>
        <v>0</v>
      </c>
      <c r="R209" s="37"/>
      <c r="S209" s="17"/>
    </row>
    <row r="210" spans="1:19" ht="19.5" customHeight="1">
      <c r="A210" s="348" t="s">
        <v>284</v>
      </c>
      <c r="B210" s="552"/>
      <c r="C210" s="355" t="s">
        <v>146</v>
      </c>
      <c r="D210" s="379">
        <f t="shared" si="13"/>
        <v>0</v>
      </c>
      <c r="E210" s="379">
        <f t="shared" si="13"/>
        <v>0</v>
      </c>
      <c r="F210" s="7"/>
      <c r="G210" s="7"/>
      <c r="H210" s="7"/>
      <c r="I210" s="7"/>
      <c r="J210" s="7"/>
      <c r="K210" s="7"/>
      <c r="L210" s="39"/>
      <c r="M210" s="39"/>
      <c r="N210" s="39"/>
      <c r="O210" s="39"/>
      <c r="P210" s="39"/>
      <c r="Q210" s="133"/>
      <c r="R210" s="37"/>
      <c r="S210" s="17"/>
    </row>
    <row r="211" spans="1:19" ht="18" customHeight="1" thickBot="1">
      <c r="A211" s="350" t="s">
        <v>285</v>
      </c>
      <c r="B211" s="553"/>
      <c r="C211" s="352" t="s">
        <v>148</v>
      </c>
      <c r="D211" s="380">
        <f t="shared" si="13"/>
        <v>0</v>
      </c>
      <c r="E211" s="380">
        <f t="shared" si="13"/>
        <v>0</v>
      </c>
      <c r="F211" s="40"/>
      <c r="G211" s="40"/>
      <c r="H211" s="40"/>
      <c r="I211" s="40"/>
      <c r="J211" s="40"/>
      <c r="K211" s="40"/>
      <c r="L211" s="41"/>
      <c r="M211" s="41"/>
      <c r="N211" s="41"/>
      <c r="O211" s="41"/>
      <c r="P211" s="41"/>
      <c r="Q211" s="134"/>
      <c r="R211" s="37"/>
      <c r="S211" s="17"/>
    </row>
    <row r="212" spans="1:19" ht="18" customHeight="1">
      <c r="A212" s="353" t="s">
        <v>286</v>
      </c>
      <c r="B212" s="551" t="s">
        <v>287</v>
      </c>
      <c r="C212" s="361" t="s">
        <v>266</v>
      </c>
      <c r="D212" s="385">
        <f t="shared" si="13"/>
        <v>0</v>
      </c>
      <c r="E212" s="385">
        <f t="shared" si="13"/>
        <v>0</v>
      </c>
      <c r="F212" s="386">
        <f aca="true" t="shared" si="28" ref="F212:Q212">SUM(F213:F214)</f>
        <v>0</v>
      </c>
      <c r="G212" s="386">
        <f t="shared" si="28"/>
        <v>0</v>
      </c>
      <c r="H212" s="386">
        <f t="shared" si="28"/>
        <v>0</v>
      </c>
      <c r="I212" s="386">
        <f t="shared" si="28"/>
        <v>0</v>
      </c>
      <c r="J212" s="386">
        <f t="shared" si="28"/>
        <v>0</v>
      </c>
      <c r="K212" s="386">
        <f t="shared" si="28"/>
        <v>0</v>
      </c>
      <c r="L212" s="386">
        <f t="shared" si="28"/>
        <v>0</v>
      </c>
      <c r="M212" s="386">
        <f t="shared" si="28"/>
        <v>0</v>
      </c>
      <c r="N212" s="386">
        <f t="shared" si="28"/>
        <v>0</v>
      </c>
      <c r="O212" s="386">
        <f t="shared" si="28"/>
        <v>0</v>
      </c>
      <c r="P212" s="386">
        <f t="shared" si="28"/>
        <v>0</v>
      </c>
      <c r="Q212" s="387">
        <f t="shared" si="28"/>
        <v>0</v>
      </c>
      <c r="R212" s="37"/>
      <c r="S212" s="17"/>
    </row>
    <row r="213" spans="1:19" ht="18" customHeight="1">
      <c r="A213" s="348" t="s">
        <v>288</v>
      </c>
      <c r="B213" s="552"/>
      <c r="C213" s="355" t="s">
        <v>146</v>
      </c>
      <c r="D213" s="379">
        <f t="shared" si="13"/>
        <v>0</v>
      </c>
      <c r="E213" s="379">
        <f t="shared" si="13"/>
        <v>0</v>
      </c>
      <c r="F213" s="7"/>
      <c r="G213" s="7"/>
      <c r="H213" s="7"/>
      <c r="I213" s="7"/>
      <c r="J213" s="7"/>
      <c r="K213" s="7"/>
      <c r="L213" s="39"/>
      <c r="M213" s="39"/>
      <c r="N213" s="39"/>
      <c r="O213" s="39"/>
      <c r="P213" s="39"/>
      <c r="Q213" s="133"/>
      <c r="R213" s="37"/>
      <c r="S213" s="17"/>
    </row>
    <row r="214" spans="1:19" ht="18" customHeight="1" thickBot="1">
      <c r="A214" s="350" t="s">
        <v>289</v>
      </c>
      <c r="B214" s="553"/>
      <c r="C214" s="352" t="s">
        <v>148</v>
      </c>
      <c r="D214" s="380">
        <f t="shared" si="13"/>
        <v>0</v>
      </c>
      <c r="E214" s="380">
        <f t="shared" si="13"/>
        <v>0</v>
      </c>
      <c r="F214" s="40"/>
      <c r="G214" s="40"/>
      <c r="H214" s="40"/>
      <c r="I214" s="40"/>
      <c r="J214" s="40"/>
      <c r="K214" s="40"/>
      <c r="L214" s="41"/>
      <c r="M214" s="41"/>
      <c r="N214" s="41"/>
      <c r="O214" s="41"/>
      <c r="P214" s="41"/>
      <c r="Q214" s="134"/>
      <c r="R214" s="37"/>
      <c r="S214" s="17"/>
    </row>
    <row r="215" spans="1:19" ht="18" customHeight="1">
      <c r="A215" s="353" t="s">
        <v>290</v>
      </c>
      <c r="B215" s="551" t="s">
        <v>287</v>
      </c>
      <c r="C215" s="363" t="s">
        <v>291</v>
      </c>
      <c r="D215" s="385">
        <f aca="true" t="shared" si="29" ref="D215:E226">F215+H215+J215+L215+N215+P215</f>
        <v>0</v>
      </c>
      <c r="E215" s="385">
        <f t="shared" si="29"/>
        <v>0</v>
      </c>
      <c r="F215" s="386">
        <f aca="true" t="shared" si="30" ref="F215:Q215">SUM(F216:F217)</f>
        <v>0</v>
      </c>
      <c r="G215" s="386">
        <f t="shared" si="30"/>
        <v>0</v>
      </c>
      <c r="H215" s="386">
        <f t="shared" si="30"/>
        <v>0</v>
      </c>
      <c r="I215" s="386">
        <f t="shared" si="30"/>
        <v>0</v>
      </c>
      <c r="J215" s="386">
        <f t="shared" si="30"/>
        <v>0</v>
      </c>
      <c r="K215" s="386">
        <f t="shared" si="30"/>
        <v>0</v>
      </c>
      <c r="L215" s="386">
        <f t="shared" si="30"/>
        <v>0</v>
      </c>
      <c r="M215" s="386">
        <f t="shared" si="30"/>
        <v>0</v>
      </c>
      <c r="N215" s="386">
        <f t="shared" si="30"/>
        <v>0</v>
      </c>
      <c r="O215" s="386">
        <f t="shared" si="30"/>
        <v>0</v>
      </c>
      <c r="P215" s="386">
        <f t="shared" si="30"/>
        <v>0</v>
      </c>
      <c r="Q215" s="387">
        <f t="shared" si="30"/>
        <v>0</v>
      </c>
      <c r="R215" s="37"/>
      <c r="S215" s="17"/>
    </row>
    <row r="216" spans="1:19" ht="18" customHeight="1">
      <c r="A216" s="348" t="s">
        <v>292</v>
      </c>
      <c r="B216" s="552"/>
      <c r="C216" s="364" t="s">
        <v>146</v>
      </c>
      <c r="D216" s="379">
        <f t="shared" si="29"/>
        <v>0</v>
      </c>
      <c r="E216" s="379">
        <f t="shared" si="29"/>
        <v>0</v>
      </c>
      <c r="F216" s="7"/>
      <c r="G216" s="7"/>
      <c r="H216" s="7"/>
      <c r="I216" s="7"/>
      <c r="J216" s="7"/>
      <c r="K216" s="7"/>
      <c r="L216" s="39"/>
      <c r="M216" s="39"/>
      <c r="N216" s="39"/>
      <c r="O216" s="39"/>
      <c r="P216" s="39"/>
      <c r="Q216" s="133"/>
      <c r="R216" s="37"/>
      <c r="S216" s="17"/>
    </row>
    <row r="217" spans="1:19" ht="18" customHeight="1" thickBot="1">
      <c r="A217" s="350" t="s">
        <v>293</v>
      </c>
      <c r="B217" s="553"/>
      <c r="C217" s="365" t="s">
        <v>148</v>
      </c>
      <c r="D217" s="380">
        <f t="shared" si="29"/>
        <v>0</v>
      </c>
      <c r="E217" s="380">
        <f t="shared" si="29"/>
        <v>0</v>
      </c>
      <c r="F217" s="40"/>
      <c r="G217" s="40"/>
      <c r="H217" s="40"/>
      <c r="I217" s="40"/>
      <c r="J217" s="40"/>
      <c r="K217" s="40"/>
      <c r="L217" s="41"/>
      <c r="M217" s="41"/>
      <c r="N217" s="41"/>
      <c r="O217" s="41"/>
      <c r="P217" s="41"/>
      <c r="Q217" s="134"/>
      <c r="R217" s="37"/>
      <c r="S217" s="17"/>
    </row>
    <row r="218" spans="1:19" ht="18" customHeight="1">
      <c r="A218" s="353" t="s">
        <v>294</v>
      </c>
      <c r="B218" s="551" t="s">
        <v>295</v>
      </c>
      <c r="C218" s="366" t="s">
        <v>296</v>
      </c>
      <c r="D218" s="385">
        <f t="shared" si="29"/>
        <v>0</v>
      </c>
      <c r="E218" s="385">
        <f t="shared" si="29"/>
        <v>0</v>
      </c>
      <c r="F218" s="386">
        <f aca="true" t="shared" si="31" ref="F218:Q218">SUM(F219:F220)</f>
        <v>0</v>
      </c>
      <c r="G218" s="386">
        <f t="shared" si="31"/>
        <v>0</v>
      </c>
      <c r="H218" s="386">
        <f t="shared" si="31"/>
        <v>0</v>
      </c>
      <c r="I218" s="386">
        <f t="shared" si="31"/>
        <v>0</v>
      </c>
      <c r="J218" s="386">
        <f t="shared" si="31"/>
        <v>0</v>
      </c>
      <c r="K218" s="386">
        <f t="shared" si="31"/>
        <v>0</v>
      </c>
      <c r="L218" s="386">
        <f t="shared" si="31"/>
        <v>0</v>
      </c>
      <c r="M218" s="386">
        <f t="shared" si="31"/>
        <v>0</v>
      </c>
      <c r="N218" s="386">
        <f t="shared" si="31"/>
        <v>0</v>
      </c>
      <c r="O218" s="386">
        <f t="shared" si="31"/>
        <v>0</v>
      </c>
      <c r="P218" s="386">
        <f t="shared" si="31"/>
        <v>0</v>
      </c>
      <c r="Q218" s="387">
        <f t="shared" si="31"/>
        <v>0</v>
      </c>
      <c r="R218" s="37"/>
      <c r="S218" s="17"/>
    </row>
    <row r="219" spans="1:19" ht="18" customHeight="1">
      <c r="A219" s="348" t="s">
        <v>297</v>
      </c>
      <c r="B219" s="552"/>
      <c r="C219" s="367" t="s">
        <v>146</v>
      </c>
      <c r="D219" s="379">
        <f t="shared" si="29"/>
        <v>0</v>
      </c>
      <c r="E219" s="379">
        <f t="shared" si="29"/>
        <v>0</v>
      </c>
      <c r="F219" s="7"/>
      <c r="G219" s="7"/>
      <c r="H219" s="7"/>
      <c r="I219" s="7"/>
      <c r="J219" s="7"/>
      <c r="K219" s="7"/>
      <c r="L219" s="39"/>
      <c r="M219" s="39"/>
      <c r="N219" s="39"/>
      <c r="O219" s="39"/>
      <c r="P219" s="39"/>
      <c r="Q219" s="133"/>
      <c r="R219" s="37"/>
      <c r="S219" s="17"/>
    </row>
    <row r="220" spans="1:19" ht="18" customHeight="1" thickBot="1">
      <c r="A220" s="350" t="s">
        <v>298</v>
      </c>
      <c r="B220" s="553"/>
      <c r="C220" s="365" t="s">
        <v>148</v>
      </c>
      <c r="D220" s="380">
        <f t="shared" si="29"/>
        <v>0</v>
      </c>
      <c r="E220" s="380">
        <f t="shared" si="29"/>
        <v>0</v>
      </c>
      <c r="F220" s="40"/>
      <c r="G220" s="40"/>
      <c r="H220" s="40"/>
      <c r="I220" s="40"/>
      <c r="J220" s="40"/>
      <c r="K220" s="40"/>
      <c r="L220" s="41"/>
      <c r="M220" s="41"/>
      <c r="N220" s="41"/>
      <c r="O220" s="41"/>
      <c r="P220" s="41"/>
      <c r="Q220" s="134"/>
      <c r="R220" s="37"/>
      <c r="S220" s="17"/>
    </row>
    <row r="221" spans="1:19" ht="18" customHeight="1">
      <c r="A221" s="353" t="s">
        <v>299</v>
      </c>
      <c r="B221" s="354" t="s">
        <v>300</v>
      </c>
      <c r="C221" s="368"/>
      <c r="D221" s="385">
        <f t="shared" si="29"/>
        <v>0</v>
      </c>
      <c r="E221" s="385">
        <f t="shared" si="29"/>
        <v>0</v>
      </c>
      <c r="F221" s="386">
        <f aca="true" t="shared" si="32" ref="F221:Q221">SUM(F222:F223)</f>
        <v>0</v>
      </c>
      <c r="G221" s="386">
        <f t="shared" si="32"/>
        <v>0</v>
      </c>
      <c r="H221" s="386">
        <f t="shared" si="32"/>
        <v>0</v>
      </c>
      <c r="I221" s="386">
        <f t="shared" si="32"/>
        <v>0</v>
      </c>
      <c r="J221" s="386">
        <f t="shared" si="32"/>
        <v>0</v>
      </c>
      <c r="K221" s="386">
        <f t="shared" si="32"/>
        <v>0</v>
      </c>
      <c r="L221" s="386">
        <f t="shared" si="32"/>
        <v>0</v>
      </c>
      <c r="M221" s="386">
        <f t="shared" si="32"/>
        <v>0</v>
      </c>
      <c r="N221" s="386">
        <f t="shared" si="32"/>
        <v>0</v>
      </c>
      <c r="O221" s="386">
        <f t="shared" si="32"/>
        <v>0</v>
      </c>
      <c r="P221" s="386">
        <f t="shared" si="32"/>
        <v>0</v>
      </c>
      <c r="Q221" s="387">
        <f t="shared" si="32"/>
        <v>0</v>
      </c>
      <c r="R221" s="37"/>
      <c r="S221" s="17"/>
    </row>
    <row r="222" spans="1:19" ht="18" customHeight="1">
      <c r="A222" s="348" t="s">
        <v>301</v>
      </c>
      <c r="B222" s="312" t="s">
        <v>146</v>
      </c>
      <c r="C222" s="369"/>
      <c r="D222" s="379">
        <f t="shared" si="29"/>
        <v>0</v>
      </c>
      <c r="E222" s="379">
        <f t="shared" si="29"/>
        <v>0</v>
      </c>
      <c r="F222" s="7"/>
      <c r="G222" s="7"/>
      <c r="H222" s="7"/>
      <c r="I222" s="7"/>
      <c r="J222" s="7"/>
      <c r="K222" s="7"/>
      <c r="L222" s="39"/>
      <c r="M222" s="39"/>
      <c r="N222" s="39"/>
      <c r="O222" s="39"/>
      <c r="P222" s="39"/>
      <c r="Q222" s="133"/>
      <c r="R222" s="37"/>
      <c r="S222" s="17"/>
    </row>
    <row r="223" spans="1:19" ht="18" customHeight="1" thickBot="1">
      <c r="A223" s="350" t="s">
        <v>302</v>
      </c>
      <c r="B223" s="351" t="s">
        <v>148</v>
      </c>
      <c r="C223" s="365"/>
      <c r="D223" s="380">
        <f t="shared" si="29"/>
        <v>0</v>
      </c>
      <c r="E223" s="380">
        <f t="shared" si="29"/>
        <v>0</v>
      </c>
      <c r="F223" s="40"/>
      <c r="G223" s="40"/>
      <c r="H223" s="40"/>
      <c r="I223" s="40"/>
      <c r="J223" s="40"/>
      <c r="K223" s="40"/>
      <c r="L223" s="41"/>
      <c r="M223" s="41"/>
      <c r="N223" s="41"/>
      <c r="O223" s="41"/>
      <c r="P223" s="41"/>
      <c r="Q223" s="134"/>
      <c r="R223" s="37"/>
      <c r="S223" s="17"/>
    </row>
    <row r="224" spans="1:19" ht="18" customHeight="1">
      <c r="A224" s="353" t="s">
        <v>303</v>
      </c>
      <c r="B224" s="354" t="s">
        <v>304</v>
      </c>
      <c r="C224" s="368"/>
      <c r="D224" s="385">
        <f t="shared" si="29"/>
        <v>0</v>
      </c>
      <c r="E224" s="385">
        <f t="shared" si="29"/>
        <v>0</v>
      </c>
      <c r="F224" s="386">
        <f aca="true" t="shared" si="33" ref="F224:Q224">SUM(F225:F226)</f>
        <v>0</v>
      </c>
      <c r="G224" s="386">
        <f t="shared" si="33"/>
        <v>0</v>
      </c>
      <c r="H224" s="386">
        <f t="shared" si="33"/>
        <v>0</v>
      </c>
      <c r="I224" s="386">
        <f t="shared" si="33"/>
        <v>0</v>
      </c>
      <c r="J224" s="386">
        <f t="shared" si="33"/>
        <v>0</v>
      </c>
      <c r="K224" s="386">
        <f t="shared" si="33"/>
        <v>0</v>
      </c>
      <c r="L224" s="386">
        <f t="shared" si="33"/>
        <v>0</v>
      </c>
      <c r="M224" s="386">
        <f t="shared" si="33"/>
        <v>0</v>
      </c>
      <c r="N224" s="386">
        <f t="shared" si="33"/>
        <v>0</v>
      </c>
      <c r="O224" s="386">
        <f t="shared" si="33"/>
        <v>0</v>
      </c>
      <c r="P224" s="386">
        <f t="shared" si="33"/>
        <v>0</v>
      </c>
      <c r="Q224" s="387">
        <f t="shared" si="33"/>
        <v>0</v>
      </c>
      <c r="R224" s="37"/>
      <c r="S224" s="17"/>
    </row>
    <row r="225" spans="1:19" ht="18" customHeight="1">
      <c r="A225" s="348" t="s">
        <v>305</v>
      </c>
      <c r="B225" s="312" t="s">
        <v>146</v>
      </c>
      <c r="C225" s="369"/>
      <c r="D225" s="379">
        <f t="shared" si="29"/>
        <v>0</v>
      </c>
      <c r="E225" s="379">
        <f t="shared" si="29"/>
        <v>0</v>
      </c>
      <c r="F225" s="7"/>
      <c r="G225" s="7"/>
      <c r="H225" s="7"/>
      <c r="I225" s="7"/>
      <c r="J225" s="7"/>
      <c r="K225" s="7"/>
      <c r="L225" s="39"/>
      <c r="M225" s="39"/>
      <c r="N225" s="39"/>
      <c r="O225" s="39"/>
      <c r="P225" s="39"/>
      <c r="Q225" s="133"/>
      <c r="R225" s="37"/>
      <c r="S225" s="17"/>
    </row>
    <row r="226" spans="1:19" ht="18" customHeight="1" thickBot="1">
      <c r="A226" s="370" t="s">
        <v>306</v>
      </c>
      <c r="B226" s="371" t="s">
        <v>148</v>
      </c>
      <c r="C226" s="372"/>
      <c r="D226" s="381">
        <f t="shared" si="29"/>
        <v>0</v>
      </c>
      <c r="E226" s="381">
        <f t="shared" si="29"/>
        <v>0</v>
      </c>
      <c r="F226" s="123"/>
      <c r="G226" s="123"/>
      <c r="H226" s="123"/>
      <c r="I226" s="123"/>
      <c r="J226" s="123"/>
      <c r="K226" s="123"/>
      <c r="L226" s="138"/>
      <c r="M226" s="138"/>
      <c r="N226" s="138"/>
      <c r="O226" s="138"/>
      <c r="P226" s="138"/>
      <c r="Q226" s="139"/>
      <c r="R226" s="37"/>
      <c r="S226" s="17"/>
    </row>
    <row r="227" spans="1:19" s="52" customFormat="1" ht="18" customHeight="1" thickBot="1" thickTop="1">
      <c r="A227" s="45"/>
      <c r="B227" s="46"/>
      <c r="C227" s="47" t="b">
        <f>(C233+C234)=H323</f>
        <v>1</v>
      </c>
      <c r="D227" s="47" t="b">
        <f>(D233+D234)=I323</f>
        <v>1</v>
      </c>
      <c r="E227" s="48"/>
      <c r="F227" s="49"/>
      <c r="G227" s="49"/>
      <c r="H227" s="49"/>
      <c r="I227" s="49"/>
      <c r="J227" s="49"/>
      <c r="K227" s="145"/>
      <c r="L227" s="146"/>
      <c r="M227" s="146"/>
      <c r="N227" s="146"/>
      <c r="O227" s="50"/>
      <c r="P227" s="50"/>
      <c r="Q227" s="89"/>
      <c r="R227" s="35"/>
      <c r="S227" s="51"/>
    </row>
    <row r="228" spans="1:19" ht="18" customHeight="1" thickBot="1" thickTop="1">
      <c r="A228" s="53" t="s">
        <v>307</v>
      </c>
      <c r="B228" s="52"/>
      <c r="C228" s="126"/>
      <c r="D228" s="126"/>
      <c r="E228" s="126"/>
      <c r="F228" s="126"/>
      <c r="G228" s="126"/>
      <c r="H228" s="126"/>
      <c r="I228" s="126"/>
      <c r="J228" s="144"/>
      <c r="K228" s="632" t="s">
        <v>308</v>
      </c>
      <c r="L228" s="632"/>
      <c r="M228" s="633"/>
      <c r="N228" s="633"/>
      <c r="O228" s="147"/>
      <c r="P228" s="126"/>
      <c r="Q228" s="148"/>
      <c r="R228" s="18"/>
      <c r="S228" s="17"/>
    </row>
    <row r="229" spans="1:18" ht="18" customHeight="1" thickBot="1" thickTop="1">
      <c r="A229" s="560" t="s">
        <v>158</v>
      </c>
      <c r="B229" s="562" t="s">
        <v>1</v>
      </c>
      <c r="C229" s="634" t="s">
        <v>309</v>
      </c>
      <c r="D229" s="635"/>
      <c r="E229" s="634" t="s">
        <v>310</v>
      </c>
      <c r="F229" s="635"/>
      <c r="G229" s="636" t="s">
        <v>243</v>
      </c>
      <c r="H229" s="637"/>
      <c r="I229" s="634" t="s">
        <v>311</v>
      </c>
      <c r="J229" s="635"/>
      <c r="K229" s="638" t="s">
        <v>308</v>
      </c>
      <c r="L229" s="639"/>
      <c r="M229" s="640" t="s">
        <v>312</v>
      </c>
      <c r="N229" s="641"/>
      <c r="O229" s="642" t="s">
        <v>313</v>
      </c>
      <c r="P229" s="643"/>
      <c r="Q229" s="642" t="s">
        <v>314</v>
      </c>
      <c r="R229" s="644"/>
    </row>
    <row r="230" spans="1:18" ht="18" customHeight="1" thickBot="1">
      <c r="A230" s="561"/>
      <c r="B230" s="563"/>
      <c r="C230" s="267" t="s">
        <v>315</v>
      </c>
      <c r="D230" s="390" t="s">
        <v>142</v>
      </c>
      <c r="E230" s="267" t="s">
        <v>315</v>
      </c>
      <c r="F230" s="390" t="s">
        <v>142</v>
      </c>
      <c r="G230" s="267" t="s">
        <v>315</v>
      </c>
      <c r="H230" s="390" t="s">
        <v>142</v>
      </c>
      <c r="I230" s="267" t="s">
        <v>315</v>
      </c>
      <c r="J230" s="390" t="s">
        <v>142</v>
      </c>
      <c r="K230" s="391" t="s">
        <v>315</v>
      </c>
      <c r="L230" s="390" t="s">
        <v>142</v>
      </c>
      <c r="M230" s="392" t="s">
        <v>7</v>
      </c>
      <c r="N230" s="390" t="s">
        <v>142</v>
      </c>
      <c r="O230" s="267" t="s">
        <v>7</v>
      </c>
      <c r="P230" s="393" t="s">
        <v>142</v>
      </c>
      <c r="Q230" s="394" t="s">
        <v>7</v>
      </c>
      <c r="R230" s="395" t="s">
        <v>142</v>
      </c>
    </row>
    <row r="231" spans="1:18" ht="13.5" customHeight="1" thickBot="1" thickTop="1">
      <c r="A231" s="396" t="s">
        <v>15</v>
      </c>
      <c r="B231" s="396" t="s">
        <v>16</v>
      </c>
      <c r="C231" s="397" t="s">
        <v>17</v>
      </c>
      <c r="D231" s="397" t="s">
        <v>18</v>
      </c>
      <c r="E231" s="397" t="s">
        <v>19</v>
      </c>
      <c r="F231" s="397" t="s">
        <v>20</v>
      </c>
      <c r="G231" s="397" t="s">
        <v>21</v>
      </c>
      <c r="H231" s="397" t="s">
        <v>22</v>
      </c>
      <c r="I231" s="397" t="s">
        <v>23</v>
      </c>
      <c r="J231" s="397" t="s">
        <v>24</v>
      </c>
      <c r="K231" s="397" t="s">
        <v>223</v>
      </c>
      <c r="L231" s="397" t="s">
        <v>224</v>
      </c>
      <c r="M231" s="397" t="s">
        <v>225</v>
      </c>
      <c r="N231" s="397" t="s">
        <v>226</v>
      </c>
      <c r="O231" s="397" t="s">
        <v>227</v>
      </c>
      <c r="P231" s="397" t="s">
        <v>228</v>
      </c>
      <c r="Q231" s="398">
        <v>15</v>
      </c>
      <c r="R231" s="399">
        <v>16</v>
      </c>
    </row>
    <row r="232" spans="1:26" ht="18" customHeight="1" thickTop="1">
      <c r="A232" s="400" t="s">
        <v>316</v>
      </c>
      <c r="B232" s="401" t="s">
        <v>202</v>
      </c>
      <c r="C232" s="388">
        <f>SUM(C233:C270)</f>
        <v>0</v>
      </c>
      <c r="D232" s="388">
        <f aca="true" t="shared" si="34" ref="D232:R232">SUM(D233:D270)</f>
        <v>0</v>
      </c>
      <c r="E232" s="388">
        <f t="shared" si="34"/>
        <v>0</v>
      </c>
      <c r="F232" s="388">
        <f t="shared" si="34"/>
        <v>0</v>
      </c>
      <c r="G232" s="388">
        <f t="shared" si="34"/>
        <v>0</v>
      </c>
      <c r="H232" s="388">
        <f t="shared" si="34"/>
        <v>0</v>
      </c>
      <c r="I232" s="388">
        <f t="shared" si="34"/>
        <v>0</v>
      </c>
      <c r="J232" s="388">
        <f t="shared" si="34"/>
        <v>0</v>
      </c>
      <c r="K232" s="388">
        <f t="shared" si="34"/>
        <v>0</v>
      </c>
      <c r="L232" s="388">
        <f t="shared" si="34"/>
        <v>0</v>
      </c>
      <c r="M232" s="388">
        <f t="shared" si="34"/>
        <v>0</v>
      </c>
      <c r="N232" s="388">
        <f t="shared" si="34"/>
        <v>0</v>
      </c>
      <c r="O232" s="388">
        <f t="shared" si="34"/>
        <v>0</v>
      </c>
      <c r="P232" s="388">
        <f t="shared" si="34"/>
        <v>0</v>
      </c>
      <c r="Q232" s="388">
        <f t="shared" si="34"/>
        <v>0</v>
      </c>
      <c r="R232" s="389">
        <f t="shared" si="34"/>
        <v>0</v>
      </c>
      <c r="S232" s="106" t="b">
        <f>C232=D167</f>
        <v>1</v>
      </c>
      <c r="T232" s="106" t="b">
        <f>E232=D176</f>
        <v>1</v>
      </c>
      <c r="U232" s="107" t="b">
        <f>G232=D182</f>
        <v>1</v>
      </c>
      <c r="V232" s="107" t="b">
        <f>I232=D188</f>
        <v>1</v>
      </c>
      <c r="W232" s="107" t="b">
        <f>K232=D194</f>
        <v>1</v>
      </c>
      <c r="X232" s="107" t="b">
        <f>M232=D197</f>
        <v>1</v>
      </c>
      <c r="Y232" s="107" t="b">
        <f>O232=D200</f>
        <v>1</v>
      </c>
      <c r="Z232" s="107" t="b">
        <f>Q232=D203</f>
        <v>1</v>
      </c>
    </row>
    <row r="233" spans="1:18" ht="18" customHeight="1">
      <c r="A233" s="402" t="s">
        <v>317</v>
      </c>
      <c r="B233" s="216" t="s">
        <v>26</v>
      </c>
      <c r="C233" s="54"/>
      <c r="D233" s="54"/>
      <c r="E233" s="55"/>
      <c r="F233" s="56"/>
      <c r="G233" s="55"/>
      <c r="H233" s="56"/>
      <c r="I233" s="55"/>
      <c r="J233" s="56"/>
      <c r="K233" s="55"/>
      <c r="L233" s="56"/>
      <c r="M233" s="55"/>
      <c r="N233" s="56"/>
      <c r="O233" s="55"/>
      <c r="P233" s="56"/>
      <c r="Q233" s="90"/>
      <c r="R233" s="113"/>
    </row>
    <row r="234" spans="1:18" ht="18" customHeight="1">
      <c r="A234" s="402" t="s">
        <v>318</v>
      </c>
      <c r="B234" s="403" t="s">
        <v>28</v>
      </c>
      <c r="C234" s="55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90"/>
      <c r="R234" s="113"/>
    </row>
    <row r="235" spans="1:18" ht="18" customHeight="1">
      <c r="A235" s="402" t="s">
        <v>319</v>
      </c>
      <c r="B235" s="404" t="s">
        <v>30</v>
      </c>
      <c r="C235" s="55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90"/>
      <c r="R235" s="113"/>
    </row>
    <row r="236" spans="1:18" ht="18" customHeight="1">
      <c r="A236" s="402" t="s">
        <v>320</v>
      </c>
      <c r="B236" s="404" t="s">
        <v>32</v>
      </c>
      <c r="C236" s="55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90"/>
      <c r="R236" s="113"/>
    </row>
    <row r="237" spans="1:18" ht="18" customHeight="1">
      <c r="A237" s="402" t="s">
        <v>321</v>
      </c>
      <c r="B237" s="404" t="s">
        <v>34</v>
      </c>
      <c r="C237" s="55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90"/>
      <c r="R237" s="113"/>
    </row>
    <row r="238" spans="1:18" ht="18" customHeight="1">
      <c r="A238" s="402" t="s">
        <v>322</v>
      </c>
      <c r="B238" s="404" t="s">
        <v>36</v>
      </c>
      <c r="C238" s="55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90"/>
      <c r="R238" s="113"/>
    </row>
    <row r="239" spans="1:18" ht="18" customHeight="1">
      <c r="A239" s="402" t="s">
        <v>323</v>
      </c>
      <c r="B239" s="404" t="s">
        <v>38</v>
      </c>
      <c r="C239" s="55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90"/>
      <c r="R239" s="113"/>
    </row>
    <row r="240" spans="1:18" ht="18" customHeight="1">
      <c r="A240" s="402" t="s">
        <v>324</v>
      </c>
      <c r="B240" s="404" t="s">
        <v>40</v>
      </c>
      <c r="C240" s="55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90"/>
      <c r="R240" s="113"/>
    </row>
    <row r="241" spans="1:18" ht="18" customHeight="1">
      <c r="A241" s="405" t="s">
        <v>325</v>
      </c>
      <c r="B241" s="404" t="s">
        <v>42</v>
      </c>
      <c r="C241" s="55"/>
      <c r="D241" s="56"/>
      <c r="E241" s="57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90"/>
      <c r="R241" s="113"/>
    </row>
    <row r="242" spans="1:18" ht="18" customHeight="1">
      <c r="A242" s="405" t="s">
        <v>326</v>
      </c>
      <c r="B242" s="404" t="s">
        <v>44</v>
      </c>
      <c r="C242" s="55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90"/>
      <c r="R242" s="113"/>
    </row>
    <row r="243" spans="1:18" ht="18" customHeight="1">
      <c r="A243" s="405" t="s">
        <v>327</v>
      </c>
      <c r="B243" s="404" t="s">
        <v>46</v>
      </c>
      <c r="C243" s="55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90"/>
      <c r="R243" s="113"/>
    </row>
    <row r="244" spans="1:18" ht="18" customHeight="1">
      <c r="A244" s="405" t="s">
        <v>328</v>
      </c>
      <c r="B244" s="404" t="s">
        <v>48</v>
      </c>
      <c r="C244" s="55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90"/>
      <c r="R244" s="113"/>
    </row>
    <row r="245" spans="1:18" ht="18" customHeight="1">
      <c r="A245" s="405" t="s">
        <v>329</v>
      </c>
      <c r="B245" s="404" t="s">
        <v>330</v>
      </c>
      <c r="C245" s="55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90"/>
      <c r="R245" s="113"/>
    </row>
    <row r="246" spans="1:18" ht="18" customHeight="1">
      <c r="A246" s="405" t="s">
        <v>331</v>
      </c>
      <c r="B246" s="404" t="s">
        <v>188</v>
      </c>
      <c r="C246" s="55"/>
      <c r="D246" s="56"/>
      <c r="E246" s="56"/>
      <c r="F246" s="56"/>
      <c r="G246" s="55"/>
      <c r="H246" s="56"/>
      <c r="I246" s="56"/>
      <c r="J246" s="56"/>
      <c r="K246" s="56"/>
      <c r="L246" s="56"/>
      <c r="M246" s="56"/>
      <c r="N246" s="56"/>
      <c r="O246" s="56"/>
      <c r="P246" s="56"/>
      <c r="Q246" s="90"/>
      <c r="R246" s="113"/>
    </row>
    <row r="247" spans="1:18" ht="18" customHeight="1">
      <c r="A247" s="405" t="s">
        <v>332</v>
      </c>
      <c r="B247" s="404" t="s">
        <v>54</v>
      </c>
      <c r="C247" s="55"/>
      <c r="D247" s="56"/>
      <c r="E247" s="56"/>
      <c r="F247" s="56"/>
      <c r="G247" s="56"/>
      <c r="H247" s="56"/>
      <c r="I247" s="56"/>
      <c r="J247" s="56"/>
      <c r="K247" s="55"/>
      <c r="L247" s="56"/>
      <c r="M247" s="56"/>
      <c r="N247" s="56"/>
      <c r="O247" s="56"/>
      <c r="P247" s="56"/>
      <c r="Q247" s="90"/>
      <c r="R247" s="113"/>
    </row>
    <row r="248" spans="1:18" ht="18" customHeight="1">
      <c r="A248" s="405">
        <v>17</v>
      </c>
      <c r="B248" s="404" t="s">
        <v>630</v>
      </c>
      <c r="C248" s="55"/>
      <c r="D248" s="56"/>
      <c r="E248" s="56"/>
      <c r="F248" s="56"/>
      <c r="G248" s="56"/>
      <c r="H248" s="56"/>
      <c r="I248" s="56"/>
      <c r="J248" s="56"/>
      <c r="K248" s="55"/>
      <c r="L248" s="56"/>
      <c r="M248" s="56"/>
      <c r="N248" s="56"/>
      <c r="O248" s="56"/>
      <c r="P248" s="56"/>
      <c r="Q248" s="90"/>
      <c r="R248" s="113"/>
    </row>
    <row r="249" spans="1:18" ht="18" customHeight="1">
      <c r="A249" s="405">
        <v>18</v>
      </c>
      <c r="B249" s="404" t="s">
        <v>56</v>
      </c>
      <c r="C249" s="55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90"/>
      <c r="R249" s="113"/>
    </row>
    <row r="250" spans="1:18" ht="18" customHeight="1">
      <c r="A250" s="405">
        <v>19</v>
      </c>
      <c r="B250" s="404" t="s">
        <v>58</v>
      </c>
      <c r="C250" s="55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90"/>
      <c r="R250" s="113"/>
    </row>
    <row r="251" spans="1:18" ht="18" customHeight="1">
      <c r="A251" s="405">
        <v>20</v>
      </c>
      <c r="B251" s="404" t="s">
        <v>60</v>
      </c>
      <c r="C251" s="55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90"/>
      <c r="R251" s="113"/>
    </row>
    <row r="252" spans="1:18" ht="18" customHeight="1">
      <c r="A252" s="405">
        <v>21</v>
      </c>
      <c r="B252" s="404" t="s">
        <v>203</v>
      </c>
      <c r="C252" s="55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90"/>
      <c r="R252" s="113"/>
    </row>
    <row r="253" spans="1:18" ht="18" customHeight="1">
      <c r="A253" s="405">
        <v>22</v>
      </c>
      <c r="B253" s="404" t="s">
        <v>333</v>
      </c>
      <c r="C253" s="55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90"/>
      <c r="R253" s="113"/>
    </row>
    <row r="254" spans="1:18" s="60" customFormat="1" ht="18" customHeight="1">
      <c r="A254" s="406">
        <v>23</v>
      </c>
      <c r="B254" s="404" t="s">
        <v>204</v>
      </c>
      <c r="C254" s="58"/>
      <c r="D254" s="58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91"/>
      <c r="R254" s="149"/>
    </row>
    <row r="255" spans="1:18" ht="18" customHeight="1">
      <c r="A255" s="405">
        <v>24</v>
      </c>
      <c r="B255" s="407" t="s">
        <v>167</v>
      </c>
      <c r="C255" s="55"/>
      <c r="D255" s="56"/>
      <c r="E255" s="57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90"/>
      <c r="R255" s="113"/>
    </row>
    <row r="256" spans="1:18" ht="18" customHeight="1">
      <c r="A256" s="405">
        <v>25</v>
      </c>
      <c r="B256" s="404" t="s">
        <v>67</v>
      </c>
      <c r="C256" s="55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90"/>
      <c r="R256" s="113"/>
    </row>
    <row r="257" spans="1:18" ht="18" customHeight="1">
      <c r="A257" s="405">
        <v>26</v>
      </c>
      <c r="B257" s="404" t="s">
        <v>69</v>
      </c>
      <c r="C257" s="55"/>
      <c r="D257" s="56"/>
      <c r="E257" s="57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90"/>
      <c r="R257" s="113"/>
    </row>
    <row r="258" spans="1:18" ht="18" customHeight="1">
      <c r="A258" s="405">
        <v>27</v>
      </c>
      <c r="B258" s="404" t="s">
        <v>334</v>
      </c>
      <c r="C258" s="55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90"/>
      <c r="R258" s="113"/>
    </row>
    <row r="259" spans="1:18" ht="18" customHeight="1">
      <c r="A259" s="405">
        <v>28</v>
      </c>
      <c r="B259" s="404" t="s">
        <v>209</v>
      </c>
      <c r="C259" s="54"/>
      <c r="D259" s="57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90"/>
      <c r="R259" s="113"/>
    </row>
    <row r="260" spans="1:18" ht="18" customHeight="1">
      <c r="A260" s="405">
        <v>29</v>
      </c>
      <c r="B260" s="404" t="s">
        <v>335</v>
      </c>
      <c r="C260" s="55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90"/>
      <c r="R260" s="113"/>
    </row>
    <row r="261" spans="1:18" ht="18" customHeight="1">
      <c r="A261" s="405">
        <v>30</v>
      </c>
      <c r="B261" s="404" t="s">
        <v>336</v>
      </c>
      <c r="C261" s="55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90"/>
      <c r="R261" s="113"/>
    </row>
    <row r="262" spans="1:18" ht="20.25" customHeight="1">
      <c r="A262" s="405">
        <v>31</v>
      </c>
      <c r="B262" s="404" t="s">
        <v>79</v>
      </c>
      <c r="C262" s="55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90"/>
      <c r="R262" s="113"/>
    </row>
    <row r="263" spans="1:18" ht="18" customHeight="1">
      <c r="A263" s="405">
        <v>32</v>
      </c>
      <c r="B263" s="404" t="s">
        <v>81</v>
      </c>
      <c r="C263" s="55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90"/>
      <c r="R263" s="113"/>
    </row>
    <row r="264" spans="1:18" ht="18" customHeight="1">
      <c r="A264" s="405">
        <v>33</v>
      </c>
      <c r="B264" s="404" t="s">
        <v>83</v>
      </c>
      <c r="C264" s="55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90"/>
      <c r="R264" s="113"/>
    </row>
    <row r="265" spans="1:18" ht="18" customHeight="1">
      <c r="A265" s="405">
        <v>34</v>
      </c>
      <c r="B265" s="404" t="s">
        <v>85</v>
      </c>
      <c r="C265" s="54"/>
      <c r="D265" s="57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90"/>
      <c r="R265" s="113"/>
    </row>
    <row r="266" spans="1:18" ht="18" customHeight="1">
      <c r="A266" s="405">
        <v>35</v>
      </c>
      <c r="B266" s="408" t="s">
        <v>87</v>
      </c>
      <c r="C266" s="55"/>
      <c r="D266" s="56"/>
      <c r="E266" s="57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90"/>
      <c r="R266" s="113"/>
    </row>
    <row r="267" spans="1:18" ht="18" customHeight="1">
      <c r="A267" s="405">
        <v>36</v>
      </c>
      <c r="B267" s="218" t="s">
        <v>89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90"/>
      <c r="R267" s="113"/>
    </row>
    <row r="268" spans="1:18" ht="18" customHeight="1">
      <c r="A268" s="405">
        <v>37</v>
      </c>
      <c r="B268" s="404" t="s">
        <v>91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90"/>
      <c r="R268" s="113"/>
    </row>
    <row r="269" spans="1:18" ht="18" customHeight="1">
      <c r="A269" s="409">
        <v>38</v>
      </c>
      <c r="B269" s="410" t="s">
        <v>609</v>
      </c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3"/>
      <c r="R269" s="181"/>
    </row>
    <row r="270" spans="1:18" ht="18" customHeight="1" thickBot="1">
      <c r="A270" s="411">
        <v>39</v>
      </c>
      <c r="B270" s="412" t="s">
        <v>337</v>
      </c>
      <c r="C270" s="114"/>
      <c r="D270" s="114"/>
      <c r="E270" s="114"/>
      <c r="F270" s="150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51"/>
      <c r="R270" s="115"/>
    </row>
    <row r="271" spans="1:14" ht="18" customHeight="1" thickBot="1" thickTop="1">
      <c r="A271" s="152" t="s">
        <v>338</v>
      </c>
      <c r="B271" s="153"/>
      <c r="C271" s="153"/>
      <c r="D271" s="153"/>
      <c r="E271" s="153"/>
      <c r="F271" s="153"/>
      <c r="G271" s="154" t="b">
        <f>C278=D362</f>
        <v>1</v>
      </c>
      <c r="H271" s="154" t="b">
        <f>D278=E362</f>
        <v>1</v>
      </c>
      <c r="I271" s="154" t="b">
        <f>E278=D365</f>
        <v>1</v>
      </c>
      <c r="J271" s="154" t="b">
        <f>F278=E365</f>
        <v>1</v>
      </c>
      <c r="K271" s="154" t="b">
        <f>G278=D368</f>
        <v>1</v>
      </c>
      <c r="L271" s="154" t="b">
        <f>H278=E368</f>
        <v>1</v>
      </c>
      <c r="M271" s="108" t="b">
        <f>I278=D371</f>
        <v>1</v>
      </c>
      <c r="N271" s="108" t="b">
        <f>J278=E371</f>
        <v>1</v>
      </c>
    </row>
    <row r="272" spans="1:16" ht="18" customHeight="1" thickBot="1" thickTop="1">
      <c r="A272" s="766" t="s">
        <v>158</v>
      </c>
      <c r="B272" s="562" t="s">
        <v>1</v>
      </c>
      <c r="C272" s="564" t="s">
        <v>278</v>
      </c>
      <c r="D272" s="565"/>
      <c r="E272" s="565"/>
      <c r="F272" s="565"/>
      <c r="G272" s="565"/>
      <c r="H272" s="565"/>
      <c r="I272" s="565"/>
      <c r="J272" s="565"/>
      <c r="K272" s="414"/>
      <c r="L272" s="415"/>
      <c r="M272" s="75" t="b">
        <f>K278=D374</f>
        <v>1</v>
      </c>
      <c r="N272" s="75" t="b">
        <f>L278=E374</f>
        <v>1</v>
      </c>
      <c r="O272" s="108"/>
      <c r="P272" s="108"/>
    </row>
    <row r="273" spans="1:16" ht="18" customHeight="1" thickBot="1">
      <c r="A273" s="767"/>
      <c r="B273" s="787"/>
      <c r="C273" s="566" t="s">
        <v>7</v>
      </c>
      <c r="D273" s="566" t="s">
        <v>339</v>
      </c>
      <c r="E273" s="554" t="s">
        <v>340</v>
      </c>
      <c r="F273" s="538"/>
      <c r="G273" s="538"/>
      <c r="H273" s="538"/>
      <c r="I273" s="538"/>
      <c r="J273" s="538"/>
      <c r="K273" s="416"/>
      <c r="L273" s="417"/>
      <c r="M273" s="155" t="b">
        <f>M278=D377</f>
        <v>1</v>
      </c>
      <c r="N273" s="156" t="b">
        <f>N278=E377</f>
        <v>1</v>
      </c>
      <c r="O273" s="156" t="b">
        <f>O278=D380</f>
        <v>1</v>
      </c>
      <c r="P273" s="156" t="b">
        <f>P278=E380</f>
        <v>1</v>
      </c>
    </row>
    <row r="274" spans="1:16" ht="18" customHeight="1" thickBot="1">
      <c r="A274" s="767"/>
      <c r="B274" s="787"/>
      <c r="C274" s="567"/>
      <c r="D274" s="567"/>
      <c r="E274" s="788" t="s">
        <v>341</v>
      </c>
      <c r="F274" s="788" t="s">
        <v>142</v>
      </c>
      <c r="G274" s="537" t="s">
        <v>345</v>
      </c>
      <c r="H274" s="536"/>
      <c r="I274" s="418" t="s">
        <v>342</v>
      </c>
      <c r="J274" s="413"/>
      <c r="K274" s="413"/>
      <c r="L274" s="419"/>
      <c r="M274" s="645" t="s">
        <v>343</v>
      </c>
      <c r="N274" s="646"/>
      <c r="O274" s="649" t="s">
        <v>344</v>
      </c>
      <c r="P274" s="650"/>
    </row>
    <row r="275" spans="1:16" ht="18" customHeight="1" thickBot="1">
      <c r="A275" s="767"/>
      <c r="B275" s="787"/>
      <c r="C275" s="567"/>
      <c r="D275" s="567"/>
      <c r="E275" s="789"/>
      <c r="F275" s="789"/>
      <c r="G275" s="564"/>
      <c r="H275" s="565"/>
      <c r="I275" s="569" t="s">
        <v>7</v>
      </c>
      <c r="J275" s="599" t="s">
        <v>346</v>
      </c>
      <c r="K275" s="601" t="s">
        <v>347</v>
      </c>
      <c r="L275" s="602"/>
      <c r="M275" s="647"/>
      <c r="N275" s="648"/>
      <c r="O275" s="651"/>
      <c r="P275" s="652"/>
    </row>
    <row r="276" spans="1:16" ht="18" customHeight="1" thickBot="1">
      <c r="A276" s="768"/>
      <c r="B276" s="563"/>
      <c r="C276" s="568"/>
      <c r="D276" s="568"/>
      <c r="E276" s="790"/>
      <c r="F276" s="790"/>
      <c r="G276" s="420" t="s">
        <v>7</v>
      </c>
      <c r="H276" s="421" t="s">
        <v>339</v>
      </c>
      <c r="I276" s="570"/>
      <c r="J276" s="600"/>
      <c r="K276" s="422" t="s">
        <v>7</v>
      </c>
      <c r="L276" s="421" t="s">
        <v>346</v>
      </c>
      <c r="M276" s="422" t="s">
        <v>7</v>
      </c>
      <c r="N276" s="421" t="s">
        <v>346</v>
      </c>
      <c r="O276" s="422" t="s">
        <v>7</v>
      </c>
      <c r="P276" s="424" t="s">
        <v>346</v>
      </c>
    </row>
    <row r="277" spans="1:16" ht="15" customHeight="1" thickBot="1" thickTop="1">
      <c r="A277" s="396" t="s">
        <v>15</v>
      </c>
      <c r="B277" s="396" t="s">
        <v>16</v>
      </c>
      <c r="C277" s="423" t="s">
        <v>17</v>
      </c>
      <c r="D277" s="423" t="s">
        <v>18</v>
      </c>
      <c r="E277" s="423" t="s">
        <v>19</v>
      </c>
      <c r="F277" s="423" t="s">
        <v>20</v>
      </c>
      <c r="G277" s="423" t="s">
        <v>21</v>
      </c>
      <c r="H277" s="423" t="s">
        <v>22</v>
      </c>
      <c r="I277" s="423" t="s">
        <v>23</v>
      </c>
      <c r="J277" s="423" t="s">
        <v>24</v>
      </c>
      <c r="K277" s="423" t="s">
        <v>223</v>
      </c>
      <c r="L277" s="423" t="s">
        <v>224</v>
      </c>
      <c r="M277" s="423" t="s">
        <v>225</v>
      </c>
      <c r="N277" s="423" t="s">
        <v>226</v>
      </c>
      <c r="O277" s="423" t="s">
        <v>227</v>
      </c>
      <c r="P277" s="425" t="s">
        <v>228</v>
      </c>
    </row>
    <row r="278" spans="1:18" s="62" customFormat="1" ht="15" thickTop="1">
      <c r="A278" s="400" t="s">
        <v>316</v>
      </c>
      <c r="B278" s="401" t="s">
        <v>202</v>
      </c>
      <c r="C278" s="426">
        <f>SUM(C279:C316)</f>
        <v>0</v>
      </c>
      <c r="D278" s="426">
        <f aca="true" t="shared" si="35" ref="D278:O278">SUM(D279:D316)</f>
        <v>0</v>
      </c>
      <c r="E278" s="426">
        <f t="shared" si="35"/>
        <v>0</v>
      </c>
      <c r="F278" s="426">
        <f t="shared" si="35"/>
        <v>0</v>
      </c>
      <c r="G278" s="426">
        <f t="shared" si="35"/>
        <v>0</v>
      </c>
      <c r="H278" s="426">
        <f t="shared" si="35"/>
        <v>0</v>
      </c>
      <c r="I278" s="426">
        <f t="shared" si="35"/>
        <v>0</v>
      </c>
      <c r="J278" s="426">
        <f t="shared" si="35"/>
        <v>0</v>
      </c>
      <c r="K278" s="426">
        <f t="shared" si="35"/>
        <v>0</v>
      </c>
      <c r="L278" s="426">
        <f t="shared" si="35"/>
        <v>0</v>
      </c>
      <c r="M278" s="426">
        <f t="shared" si="35"/>
        <v>0</v>
      </c>
      <c r="N278" s="426">
        <f t="shared" si="35"/>
        <v>0</v>
      </c>
      <c r="O278" s="426">
        <f t="shared" si="35"/>
        <v>0</v>
      </c>
      <c r="P278" s="427">
        <f>SUM(P279:P316)</f>
        <v>0</v>
      </c>
      <c r="Q278" s="92"/>
      <c r="R278" s="61"/>
    </row>
    <row r="279" spans="1:18" s="67" customFormat="1" ht="15">
      <c r="A279" s="402" t="s">
        <v>317</v>
      </c>
      <c r="B279" s="216" t="s">
        <v>26</v>
      </c>
      <c r="C279" s="63"/>
      <c r="D279" s="64"/>
      <c r="E279" s="64"/>
      <c r="F279" s="64"/>
      <c r="G279" s="64"/>
      <c r="H279" s="64"/>
      <c r="I279" s="64"/>
      <c r="J279" s="64"/>
      <c r="K279" s="64"/>
      <c r="L279" s="64"/>
      <c r="M279" s="65"/>
      <c r="N279" s="65"/>
      <c r="O279" s="65"/>
      <c r="P279" s="157"/>
      <c r="Q279" s="93"/>
      <c r="R279" s="66"/>
    </row>
    <row r="280" spans="1:18" s="62" customFormat="1" ht="15">
      <c r="A280" s="402" t="s">
        <v>318</v>
      </c>
      <c r="B280" s="403" t="s">
        <v>28</v>
      </c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9"/>
      <c r="N280" s="69"/>
      <c r="O280" s="69"/>
      <c r="P280" s="158"/>
      <c r="Q280" s="92"/>
      <c r="R280" s="61"/>
    </row>
    <row r="281" spans="1:18" s="62" customFormat="1" ht="15">
      <c r="A281" s="402" t="s">
        <v>319</v>
      </c>
      <c r="B281" s="404" t="s">
        <v>30</v>
      </c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9"/>
      <c r="N281" s="69"/>
      <c r="O281" s="69"/>
      <c r="P281" s="158"/>
      <c r="Q281" s="92"/>
      <c r="R281" s="61"/>
    </row>
    <row r="282" spans="1:18" s="62" customFormat="1" ht="15">
      <c r="A282" s="402" t="s">
        <v>320</v>
      </c>
      <c r="B282" s="404" t="s">
        <v>32</v>
      </c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9"/>
      <c r="N282" s="69"/>
      <c r="O282" s="69"/>
      <c r="P282" s="158"/>
      <c r="Q282" s="92"/>
      <c r="R282" s="61"/>
    </row>
    <row r="283" spans="1:18" s="62" customFormat="1" ht="15">
      <c r="A283" s="402" t="s">
        <v>321</v>
      </c>
      <c r="B283" s="404" t="s">
        <v>34</v>
      </c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9"/>
      <c r="N283" s="69"/>
      <c r="O283" s="69"/>
      <c r="P283" s="158"/>
      <c r="Q283" s="92"/>
      <c r="R283" s="61"/>
    </row>
    <row r="284" spans="1:18" s="62" customFormat="1" ht="15">
      <c r="A284" s="402" t="s">
        <v>322</v>
      </c>
      <c r="B284" s="404" t="s">
        <v>36</v>
      </c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9"/>
      <c r="N284" s="69"/>
      <c r="O284" s="69"/>
      <c r="P284" s="158"/>
      <c r="Q284" s="92"/>
      <c r="R284" s="61"/>
    </row>
    <row r="285" spans="1:18" s="62" customFormat="1" ht="15">
      <c r="A285" s="402" t="s">
        <v>323</v>
      </c>
      <c r="B285" s="404" t="s">
        <v>38</v>
      </c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9"/>
      <c r="N285" s="69"/>
      <c r="O285" s="69"/>
      <c r="P285" s="158"/>
      <c r="Q285" s="92"/>
      <c r="R285" s="61"/>
    </row>
    <row r="286" spans="1:18" s="67" customFormat="1" ht="15">
      <c r="A286" s="402" t="s">
        <v>324</v>
      </c>
      <c r="B286" s="404" t="s">
        <v>40</v>
      </c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5"/>
      <c r="N286" s="65"/>
      <c r="O286" s="65"/>
      <c r="P286" s="157"/>
      <c r="Q286" s="93"/>
      <c r="R286" s="66"/>
    </row>
    <row r="287" spans="1:18" s="62" customFormat="1" ht="15">
      <c r="A287" s="405" t="s">
        <v>325</v>
      </c>
      <c r="B287" s="404" t="s">
        <v>42</v>
      </c>
      <c r="C287" s="68"/>
      <c r="D287" s="68"/>
      <c r="E287" s="63"/>
      <c r="F287" s="63"/>
      <c r="G287" s="68"/>
      <c r="H287" s="68"/>
      <c r="I287" s="68"/>
      <c r="J287" s="68"/>
      <c r="K287" s="68"/>
      <c r="L287" s="68"/>
      <c r="M287" s="69"/>
      <c r="N287" s="69"/>
      <c r="O287" s="69"/>
      <c r="P287" s="158"/>
      <c r="Q287" s="92"/>
      <c r="R287" s="61"/>
    </row>
    <row r="288" spans="1:18" s="62" customFormat="1" ht="15">
      <c r="A288" s="405" t="s">
        <v>326</v>
      </c>
      <c r="B288" s="404" t="s">
        <v>44</v>
      </c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9"/>
      <c r="N288" s="69"/>
      <c r="O288" s="69"/>
      <c r="P288" s="158"/>
      <c r="Q288" s="92"/>
      <c r="R288" s="61"/>
    </row>
    <row r="289" spans="1:18" s="62" customFormat="1" ht="15">
      <c r="A289" s="405" t="s">
        <v>327</v>
      </c>
      <c r="B289" s="404" t="s">
        <v>46</v>
      </c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9"/>
      <c r="N289" s="69"/>
      <c r="O289" s="69"/>
      <c r="P289" s="158"/>
      <c r="Q289" s="92"/>
      <c r="R289" s="61"/>
    </row>
    <row r="290" spans="1:18" s="67" customFormat="1" ht="15">
      <c r="A290" s="405" t="s">
        <v>328</v>
      </c>
      <c r="B290" s="404" t="s">
        <v>48</v>
      </c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5"/>
      <c r="N290" s="65"/>
      <c r="O290" s="65"/>
      <c r="P290" s="157"/>
      <c r="Q290" s="93"/>
      <c r="R290" s="66"/>
    </row>
    <row r="291" spans="1:18" s="62" customFormat="1" ht="15">
      <c r="A291" s="405" t="s">
        <v>329</v>
      </c>
      <c r="B291" s="404" t="s">
        <v>330</v>
      </c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9"/>
      <c r="N291" s="69"/>
      <c r="O291" s="69"/>
      <c r="P291" s="158"/>
      <c r="Q291" s="92"/>
      <c r="R291" s="61"/>
    </row>
    <row r="292" spans="1:18" s="62" customFormat="1" ht="15">
      <c r="A292" s="405" t="s">
        <v>331</v>
      </c>
      <c r="B292" s="404" t="s">
        <v>188</v>
      </c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9"/>
      <c r="N292" s="69"/>
      <c r="O292" s="69"/>
      <c r="P292" s="158"/>
      <c r="Q292" s="92"/>
      <c r="R292" s="61"/>
    </row>
    <row r="293" spans="1:18" s="62" customFormat="1" ht="15">
      <c r="A293" s="405" t="s">
        <v>332</v>
      </c>
      <c r="B293" s="404" t="s">
        <v>54</v>
      </c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9"/>
      <c r="N293" s="69"/>
      <c r="O293" s="69"/>
      <c r="P293" s="158"/>
      <c r="Q293" s="92"/>
      <c r="R293" s="61"/>
    </row>
    <row r="294" spans="1:18" s="62" customFormat="1" ht="15">
      <c r="A294" s="405">
        <v>17</v>
      </c>
      <c r="B294" s="404" t="s">
        <v>630</v>
      </c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9"/>
      <c r="N294" s="69"/>
      <c r="O294" s="69"/>
      <c r="P294" s="158"/>
      <c r="Q294" s="92"/>
      <c r="R294" s="61"/>
    </row>
    <row r="295" spans="1:18" s="62" customFormat="1" ht="15">
      <c r="A295" s="405">
        <v>18</v>
      </c>
      <c r="B295" s="404" t="s">
        <v>56</v>
      </c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9"/>
      <c r="N295" s="69"/>
      <c r="O295" s="69"/>
      <c r="P295" s="158"/>
      <c r="Q295" s="92"/>
      <c r="R295" s="61"/>
    </row>
    <row r="296" spans="1:18" s="62" customFormat="1" ht="15">
      <c r="A296" s="405">
        <v>19</v>
      </c>
      <c r="B296" s="404" t="s">
        <v>58</v>
      </c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9"/>
      <c r="N296" s="69"/>
      <c r="O296" s="69"/>
      <c r="P296" s="158"/>
      <c r="Q296" s="92"/>
      <c r="R296" s="61"/>
    </row>
    <row r="297" spans="1:18" s="62" customFormat="1" ht="15">
      <c r="A297" s="405">
        <v>20</v>
      </c>
      <c r="B297" s="404" t="s">
        <v>60</v>
      </c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9"/>
      <c r="N297" s="69"/>
      <c r="O297" s="69"/>
      <c r="P297" s="158"/>
      <c r="Q297" s="92"/>
      <c r="R297" s="61"/>
    </row>
    <row r="298" spans="1:18" s="62" customFormat="1" ht="15">
      <c r="A298" s="405">
        <v>21</v>
      </c>
      <c r="B298" s="404" t="s">
        <v>203</v>
      </c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9"/>
      <c r="N298" s="69"/>
      <c r="O298" s="69"/>
      <c r="P298" s="158"/>
      <c r="Q298" s="92"/>
      <c r="R298" s="61"/>
    </row>
    <row r="299" spans="1:18" s="62" customFormat="1" ht="15">
      <c r="A299" s="405">
        <v>22</v>
      </c>
      <c r="B299" s="404" t="s">
        <v>333</v>
      </c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9"/>
      <c r="N299" s="69"/>
      <c r="O299" s="69"/>
      <c r="P299" s="158"/>
      <c r="Q299" s="92"/>
      <c r="R299" s="61"/>
    </row>
    <row r="300" spans="1:18" s="62" customFormat="1" ht="15">
      <c r="A300" s="406">
        <v>23</v>
      </c>
      <c r="B300" s="404" t="s">
        <v>204</v>
      </c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9"/>
      <c r="N300" s="69"/>
      <c r="O300" s="69"/>
      <c r="P300" s="158"/>
      <c r="Q300" s="92"/>
      <c r="R300" s="61"/>
    </row>
    <row r="301" spans="1:18" s="62" customFormat="1" ht="15">
      <c r="A301" s="405">
        <v>24</v>
      </c>
      <c r="B301" s="407" t="s">
        <v>167</v>
      </c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9"/>
      <c r="N301" s="69"/>
      <c r="O301" s="69"/>
      <c r="P301" s="158"/>
      <c r="Q301" s="92"/>
      <c r="R301" s="61"/>
    </row>
    <row r="302" spans="1:18" s="62" customFormat="1" ht="15">
      <c r="A302" s="405">
        <v>25</v>
      </c>
      <c r="B302" s="404" t="s">
        <v>67</v>
      </c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/>
      <c r="N302" s="69"/>
      <c r="O302" s="69"/>
      <c r="P302" s="158"/>
      <c r="Q302" s="92"/>
      <c r="R302" s="61"/>
    </row>
    <row r="303" spans="1:18" s="62" customFormat="1" ht="15">
      <c r="A303" s="405">
        <v>26</v>
      </c>
      <c r="B303" s="404" t="s">
        <v>69</v>
      </c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69"/>
      <c r="P303" s="158"/>
      <c r="Q303" s="92"/>
      <c r="R303" s="61"/>
    </row>
    <row r="304" spans="1:18" s="62" customFormat="1" ht="15">
      <c r="A304" s="405">
        <v>27</v>
      </c>
      <c r="B304" s="404" t="s">
        <v>334</v>
      </c>
      <c r="C304" s="63"/>
      <c r="D304" s="63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69"/>
      <c r="P304" s="158"/>
      <c r="Q304" s="92"/>
      <c r="R304" s="61"/>
    </row>
    <row r="305" spans="1:18" s="62" customFormat="1" ht="15">
      <c r="A305" s="405">
        <v>28</v>
      </c>
      <c r="B305" s="404" t="s">
        <v>209</v>
      </c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69"/>
      <c r="P305" s="158"/>
      <c r="Q305" s="94"/>
      <c r="R305" s="61"/>
    </row>
    <row r="306" spans="1:18" s="62" customFormat="1" ht="15">
      <c r="A306" s="405">
        <v>29</v>
      </c>
      <c r="B306" s="404" t="s">
        <v>335</v>
      </c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69"/>
      <c r="P306" s="158"/>
      <c r="Q306" s="94"/>
      <c r="R306" s="61"/>
    </row>
    <row r="307" spans="1:18" s="62" customFormat="1" ht="15">
      <c r="A307" s="405">
        <v>30</v>
      </c>
      <c r="B307" s="404" t="s">
        <v>336</v>
      </c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9"/>
      <c r="N307" s="69"/>
      <c r="O307" s="69"/>
      <c r="P307" s="158"/>
      <c r="Q307" s="94"/>
      <c r="R307" s="61"/>
    </row>
    <row r="308" spans="1:18" s="62" customFormat="1" ht="15">
      <c r="A308" s="405">
        <v>31</v>
      </c>
      <c r="B308" s="404" t="s">
        <v>79</v>
      </c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9"/>
      <c r="N308" s="69"/>
      <c r="O308" s="69"/>
      <c r="P308" s="158"/>
      <c r="Q308" s="94"/>
      <c r="R308" s="61"/>
    </row>
    <row r="309" spans="1:18" s="62" customFormat="1" ht="15">
      <c r="A309" s="405">
        <v>32</v>
      </c>
      <c r="B309" s="404" t="s">
        <v>81</v>
      </c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9"/>
      <c r="N309" s="69"/>
      <c r="O309" s="69"/>
      <c r="P309" s="158"/>
      <c r="Q309" s="94"/>
      <c r="R309" s="61"/>
    </row>
    <row r="310" spans="1:18" s="62" customFormat="1" ht="15">
      <c r="A310" s="405">
        <v>33</v>
      </c>
      <c r="B310" s="404" t="s">
        <v>83</v>
      </c>
      <c r="C310" s="70"/>
      <c r="D310" s="70"/>
      <c r="E310" s="68"/>
      <c r="F310" s="68"/>
      <c r="G310" s="68"/>
      <c r="H310" s="68"/>
      <c r="I310" s="68"/>
      <c r="J310" s="68"/>
      <c r="K310" s="68"/>
      <c r="L310" s="68"/>
      <c r="M310" s="69"/>
      <c r="N310" s="69"/>
      <c r="O310" s="69"/>
      <c r="P310" s="158"/>
      <c r="Q310" s="94"/>
      <c r="R310" s="61"/>
    </row>
    <row r="311" spans="1:18" s="62" customFormat="1" ht="15">
      <c r="A311" s="405">
        <v>34</v>
      </c>
      <c r="B311" s="404" t="s">
        <v>85</v>
      </c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9"/>
      <c r="N311" s="69"/>
      <c r="O311" s="69"/>
      <c r="P311" s="158"/>
      <c r="Q311" s="94"/>
      <c r="R311" s="61"/>
    </row>
    <row r="312" spans="1:17" ht="18" customHeight="1">
      <c r="A312" s="405">
        <v>35</v>
      </c>
      <c r="B312" s="408" t="s">
        <v>87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113"/>
      <c r="Q312" s="95"/>
    </row>
    <row r="313" spans="1:17" ht="18" customHeight="1">
      <c r="A313" s="405">
        <v>36</v>
      </c>
      <c r="B313" s="218" t="s">
        <v>89</v>
      </c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181"/>
      <c r="Q313" s="95"/>
    </row>
    <row r="314" spans="1:18" s="110" customFormat="1" ht="18" customHeight="1">
      <c r="A314" s="405">
        <v>37</v>
      </c>
      <c r="B314" s="769" t="s">
        <v>91</v>
      </c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772"/>
      <c r="Q314" s="95"/>
      <c r="R314" s="24"/>
    </row>
    <row r="315" spans="1:18" s="110" customFormat="1" ht="18" customHeight="1">
      <c r="A315" s="409">
        <v>38</v>
      </c>
      <c r="B315" s="770" t="s">
        <v>609</v>
      </c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772"/>
      <c r="Q315" s="95"/>
      <c r="R315" s="24"/>
    </row>
    <row r="316" spans="1:18" s="110" customFormat="1" ht="18" customHeight="1" thickBot="1">
      <c r="A316" s="411">
        <v>39</v>
      </c>
      <c r="B316" s="771" t="s">
        <v>337</v>
      </c>
      <c r="C316" s="293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773"/>
      <c r="Q316" s="95"/>
      <c r="R316" s="24"/>
    </row>
    <row r="317" spans="1:18" s="110" customFormat="1" ht="18" customHeight="1" thickTop="1">
      <c r="A317" s="764"/>
      <c r="B317" s="765"/>
      <c r="C317" s="774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95"/>
      <c r="R317" s="24"/>
    </row>
    <row r="318" spans="1:17" ht="18" customHeight="1" thickBot="1">
      <c r="A318" s="16" t="s">
        <v>348</v>
      </c>
      <c r="D318" s="126"/>
      <c r="E318" s="126"/>
      <c r="F318" s="126"/>
      <c r="G318" s="126"/>
      <c r="H318" s="126"/>
      <c r="I318" s="126"/>
      <c r="J318" s="126"/>
      <c r="K318" s="126"/>
      <c r="Q318" s="95"/>
    </row>
    <row r="319" spans="1:17" ht="18" customHeight="1" thickBot="1" thickTop="1">
      <c r="A319" s="560" t="s">
        <v>158</v>
      </c>
      <c r="B319" s="603" t="s">
        <v>215</v>
      </c>
      <c r="C319" s="604"/>
      <c r="D319" s="567" t="s">
        <v>7</v>
      </c>
      <c r="E319" s="567" t="s">
        <v>339</v>
      </c>
      <c r="F319" s="564" t="s">
        <v>349</v>
      </c>
      <c r="G319" s="655"/>
      <c r="H319" s="564" t="s">
        <v>350</v>
      </c>
      <c r="I319" s="565"/>
      <c r="J319" s="565"/>
      <c r="K319" s="654"/>
      <c r="M319" s="2"/>
      <c r="Q319" s="95"/>
    </row>
    <row r="320" spans="1:17" ht="18" customHeight="1" thickBot="1">
      <c r="A320" s="653"/>
      <c r="B320" s="605"/>
      <c r="C320" s="606"/>
      <c r="D320" s="567"/>
      <c r="E320" s="567"/>
      <c r="F320" s="566" t="s">
        <v>7</v>
      </c>
      <c r="G320" s="566" t="s">
        <v>339</v>
      </c>
      <c r="H320" s="566" t="s">
        <v>7</v>
      </c>
      <c r="I320" s="566" t="s">
        <v>339</v>
      </c>
      <c r="J320" s="554" t="s">
        <v>351</v>
      </c>
      <c r="K320" s="555"/>
      <c r="M320" s="2"/>
      <c r="Q320" s="96"/>
    </row>
    <row r="321" spans="1:17" ht="18" customHeight="1" thickBot="1">
      <c r="A321" s="561"/>
      <c r="B321" s="607"/>
      <c r="C321" s="608"/>
      <c r="D321" s="568"/>
      <c r="E321" s="568"/>
      <c r="F321" s="568"/>
      <c r="G321" s="568"/>
      <c r="H321" s="568"/>
      <c r="I321" s="568"/>
      <c r="J321" s="432" t="s">
        <v>7</v>
      </c>
      <c r="K321" s="433" t="s">
        <v>339</v>
      </c>
      <c r="M321" s="2"/>
      <c r="Q321" s="104"/>
    </row>
    <row r="322" spans="1:17" ht="18" customHeight="1" thickBot="1" thickTop="1">
      <c r="A322" s="434" t="s">
        <v>15</v>
      </c>
      <c r="B322" s="269" t="s">
        <v>16</v>
      </c>
      <c r="C322" s="435"/>
      <c r="D322" s="270" t="s">
        <v>17</v>
      </c>
      <c r="E322" s="309" t="s">
        <v>18</v>
      </c>
      <c r="F322" s="309" t="s">
        <v>19</v>
      </c>
      <c r="G322" s="309" t="s">
        <v>20</v>
      </c>
      <c r="H322" s="309" t="s">
        <v>21</v>
      </c>
      <c r="I322" s="309" t="s">
        <v>22</v>
      </c>
      <c r="J322" s="309" t="s">
        <v>23</v>
      </c>
      <c r="K322" s="271" t="s">
        <v>24</v>
      </c>
      <c r="M322" s="2"/>
      <c r="Q322" s="105"/>
    </row>
    <row r="323" spans="1:17" ht="18" customHeight="1" thickBot="1" thickTop="1">
      <c r="A323" s="353" t="s">
        <v>162</v>
      </c>
      <c r="B323" s="656" t="s">
        <v>229</v>
      </c>
      <c r="C323" s="657"/>
      <c r="D323" s="428">
        <f>D324+D325</f>
        <v>0</v>
      </c>
      <c r="E323" s="428">
        <f aca="true" t="shared" si="36" ref="E323:K323">E324+E325</f>
        <v>0</v>
      </c>
      <c r="F323" s="428">
        <f t="shared" si="36"/>
        <v>0</v>
      </c>
      <c r="G323" s="428">
        <f t="shared" si="36"/>
        <v>0</v>
      </c>
      <c r="H323" s="428">
        <f t="shared" si="36"/>
        <v>0</v>
      </c>
      <c r="I323" s="428">
        <f t="shared" si="36"/>
        <v>0</v>
      </c>
      <c r="J323" s="428">
        <f t="shared" si="36"/>
        <v>0</v>
      </c>
      <c r="K323" s="429">
        <f t="shared" si="36"/>
        <v>0</v>
      </c>
      <c r="L323" s="27" t="b">
        <f>D323=D167</f>
        <v>1</v>
      </c>
      <c r="M323" s="27"/>
      <c r="Q323" s="105"/>
    </row>
    <row r="324" spans="1:17" ht="18" customHeight="1">
      <c r="A324" s="348" t="s">
        <v>165</v>
      </c>
      <c r="B324" s="539" t="s">
        <v>146</v>
      </c>
      <c r="C324" s="540"/>
      <c r="D324" s="446"/>
      <c r="E324" s="447"/>
      <c r="F324" s="162"/>
      <c r="G324" s="163"/>
      <c r="H324" s="163"/>
      <c r="I324" s="163"/>
      <c r="J324" s="163"/>
      <c r="K324" s="164"/>
      <c r="L324" s="27" t="b">
        <f>D324=D168</f>
        <v>1</v>
      </c>
      <c r="M324" s="72"/>
      <c r="N324" s="2"/>
      <c r="O324" s="2"/>
      <c r="P324" s="2"/>
      <c r="Q324" s="105"/>
    </row>
    <row r="325" spans="1:17" ht="18" customHeight="1" thickBot="1">
      <c r="A325" s="350" t="s">
        <v>168</v>
      </c>
      <c r="B325" s="549" t="s">
        <v>148</v>
      </c>
      <c r="C325" s="550"/>
      <c r="D325" s="448"/>
      <c r="E325" s="449"/>
      <c r="F325" s="71"/>
      <c r="G325" s="71"/>
      <c r="H325" s="71"/>
      <c r="I325" s="71"/>
      <c r="J325" s="71"/>
      <c r="K325" s="159"/>
      <c r="L325" s="27" t="b">
        <f>D325=D169</f>
        <v>1</v>
      </c>
      <c r="M325" s="72"/>
      <c r="N325" s="2"/>
      <c r="O325" s="2"/>
      <c r="P325" s="2"/>
      <c r="Q325" s="100"/>
    </row>
    <row r="326" spans="1:17" ht="18" customHeight="1" thickBot="1">
      <c r="A326" s="353" t="s">
        <v>170</v>
      </c>
      <c r="B326" s="551" t="s">
        <v>230</v>
      </c>
      <c r="C326" s="436" t="s">
        <v>231</v>
      </c>
      <c r="D326" s="428">
        <f aca="true" t="shared" si="37" ref="D326:K326">D327+D328</f>
        <v>0</v>
      </c>
      <c r="E326" s="428">
        <f t="shared" si="37"/>
        <v>0</v>
      </c>
      <c r="F326" s="428">
        <f t="shared" si="37"/>
        <v>0</v>
      </c>
      <c r="G326" s="428">
        <f t="shared" si="37"/>
        <v>0</v>
      </c>
      <c r="H326" s="428">
        <f t="shared" si="37"/>
        <v>0</v>
      </c>
      <c r="I326" s="430">
        <f t="shared" si="37"/>
        <v>0</v>
      </c>
      <c r="J326" s="431">
        <f t="shared" si="37"/>
        <v>0</v>
      </c>
      <c r="K326" s="429">
        <f t="shared" si="37"/>
        <v>0</v>
      </c>
      <c r="L326" s="109" t="b">
        <f>D326=D170</f>
        <v>1</v>
      </c>
      <c r="M326" s="72"/>
      <c r="Q326" s="101"/>
    </row>
    <row r="327" spans="1:17" ht="18" customHeight="1">
      <c r="A327" s="348" t="s">
        <v>173</v>
      </c>
      <c r="B327" s="552"/>
      <c r="C327" s="364" t="s">
        <v>146</v>
      </c>
      <c r="D327" s="446"/>
      <c r="E327" s="447"/>
      <c r="F327" s="162"/>
      <c r="G327" s="163"/>
      <c r="H327" s="163"/>
      <c r="I327" s="163"/>
      <c r="J327" s="163"/>
      <c r="K327" s="164"/>
      <c r="L327" s="109" t="b">
        <f>D327=D171</f>
        <v>1</v>
      </c>
      <c r="M327" s="72"/>
      <c r="Q327" s="101"/>
    </row>
    <row r="328" spans="1:18" ht="18" customHeight="1" thickBot="1">
      <c r="A328" s="350" t="s">
        <v>176</v>
      </c>
      <c r="B328" s="553"/>
      <c r="C328" s="365" t="s">
        <v>148</v>
      </c>
      <c r="D328" s="448"/>
      <c r="E328" s="449"/>
      <c r="F328" s="71"/>
      <c r="G328" s="71"/>
      <c r="H328" s="71"/>
      <c r="I328" s="71"/>
      <c r="J328" s="71"/>
      <c r="K328" s="159"/>
      <c r="L328" s="109" t="b">
        <f>D328=D172</f>
        <v>1</v>
      </c>
      <c r="M328" s="72"/>
      <c r="Q328" s="101"/>
      <c r="R328" s="27"/>
    </row>
    <row r="329" spans="1:17" ht="18" customHeight="1" thickBot="1">
      <c r="A329" s="353" t="s">
        <v>179</v>
      </c>
      <c r="B329" s="551" t="s">
        <v>230</v>
      </c>
      <c r="C329" s="436" t="s">
        <v>232</v>
      </c>
      <c r="D329" s="428">
        <f aca="true" t="shared" si="38" ref="D329:K329">D330+D331</f>
        <v>0</v>
      </c>
      <c r="E329" s="428">
        <f t="shared" si="38"/>
        <v>0</v>
      </c>
      <c r="F329" s="428">
        <f t="shared" si="38"/>
        <v>0</v>
      </c>
      <c r="G329" s="428">
        <f t="shared" si="38"/>
        <v>0</v>
      </c>
      <c r="H329" s="428">
        <f t="shared" si="38"/>
        <v>0</v>
      </c>
      <c r="I329" s="428">
        <f t="shared" si="38"/>
        <v>0</v>
      </c>
      <c r="J329" s="428">
        <f t="shared" si="38"/>
        <v>0</v>
      </c>
      <c r="K329" s="429">
        <f t="shared" si="38"/>
        <v>0</v>
      </c>
      <c r="L329" s="27" t="b">
        <f>D329=D173</f>
        <v>1</v>
      </c>
      <c r="M329" s="27"/>
      <c r="P329" s="27"/>
      <c r="Q329" s="104"/>
    </row>
    <row r="330" spans="1:17" ht="18" customHeight="1" thickBot="1">
      <c r="A330" s="348" t="s">
        <v>182</v>
      </c>
      <c r="B330" s="552"/>
      <c r="C330" s="364" t="s">
        <v>146</v>
      </c>
      <c r="D330" s="446"/>
      <c r="E330" s="447"/>
      <c r="F330" s="71"/>
      <c r="G330" s="71"/>
      <c r="H330" s="71"/>
      <c r="I330" s="71"/>
      <c r="J330" s="71"/>
      <c r="K330" s="159"/>
      <c r="L330" s="27" t="b">
        <f>D330=D174</f>
        <v>1</v>
      </c>
      <c r="M330" s="72"/>
      <c r="Q330" s="104"/>
    </row>
    <row r="331" spans="1:17" ht="18" customHeight="1" thickBot="1">
      <c r="A331" s="350" t="s">
        <v>185</v>
      </c>
      <c r="B331" s="553"/>
      <c r="C331" s="365" t="s">
        <v>148</v>
      </c>
      <c r="D331" s="448"/>
      <c r="E331" s="449"/>
      <c r="F331" s="71"/>
      <c r="G331" s="71"/>
      <c r="H331" s="71"/>
      <c r="I331" s="71"/>
      <c r="J331" s="71"/>
      <c r="K331" s="159"/>
      <c r="L331" s="27" t="b">
        <f>D331=D175</f>
        <v>1</v>
      </c>
      <c r="M331" s="72"/>
      <c r="Q331" s="104"/>
    </row>
    <row r="332" spans="1:17" ht="18" customHeight="1" thickBot="1">
      <c r="A332" s="353" t="s">
        <v>233</v>
      </c>
      <c r="B332" s="617" t="s">
        <v>234</v>
      </c>
      <c r="C332" s="541"/>
      <c r="D332" s="428">
        <f aca="true" t="shared" si="39" ref="D332:K332">D333+D334</f>
        <v>0</v>
      </c>
      <c r="E332" s="428">
        <f t="shared" si="39"/>
        <v>0</v>
      </c>
      <c r="F332" s="428">
        <f t="shared" si="39"/>
        <v>0</v>
      </c>
      <c r="G332" s="428">
        <f t="shared" si="39"/>
        <v>0</v>
      </c>
      <c r="H332" s="428">
        <f t="shared" si="39"/>
        <v>0</v>
      </c>
      <c r="I332" s="428">
        <f t="shared" si="39"/>
        <v>0</v>
      </c>
      <c r="J332" s="428">
        <f t="shared" si="39"/>
        <v>0</v>
      </c>
      <c r="K332" s="429">
        <f t="shared" si="39"/>
        <v>0</v>
      </c>
      <c r="L332" s="27" t="b">
        <f>D332=D176</f>
        <v>1</v>
      </c>
      <c r="M332" s="27"/>
      <c r="Q332" s="104"/>
    </row>
    <row r="333" spans="1:17" ht="18" customHeight="1">
      <c r="A333" s="348" t="s">
        <v>235</v>
      </c>
      <c r="B333" s="609" t="s">
        <v>146</v>
      </c>
      <c r="C333" s="539"/>
      <c r="D333" s="446"/>
      <c r="E333" s="447"/>
      <c r="F333" s="165"/>
      <c r="G333" s="166"/>
      <c r="H333" s="163"/>
      <c r="I333" s="163"/>
      <c r="J333" s="163"/>
      <c r="K333" s="164"/>
      <c r="L333" s="27" t="b">
        <f>D333=D177</f>
        <v>1</v>
      </c>
      <c r="M333" s="72"/>
      <c r="Q333" s="104"/>
    </row>
    <row r="334" spans="1:17" ht="18" customHeight="1" thickBot="1">
      <c r="A334" s="350" t="s">
        <v>236</v>
      </c>
      <c r="B334" s="610" t="s">
        <v>148</v>
      </c>
      <c r="C334" s="549"/>
      <c r="D334" s="448"/>
      <c r="E334" s="449"/>
      <c r="F334" s="71"/>
      <c r="G334" s="71"/>
      <c r="H334" s="71"/>
      <c r="I334" s="71"/>
      <c r="J334" s="71"/>
      <c r="K334" s="159"/>
      <c r="L334" s="27" t="b">
        <f>D334=D178</f>
        <v>1</v>
      </c>
      <c r="M334" s="72"/>
      <c r="Q334" s="104"/>
    </row>
    <row r="335" spans="1:18" s="73" customFormat="1" ht="18" customHeight="1" thickBot="1">
      <c r="A335" s="353" t="s">
        <v>237</v>
      </c>
      <c r="B335" s="551" t="s">
        <v>238</v>
      </c>
      <c r="C335" s="436" t="s">
        <v>239</v>
      </c>
      <c r="D335" s="428">
        <f aca="true" t="shared" si="40" ref="D335:K335">D336+D337</f>
        <v>0</v>
      </c>
      <c r="E335" s="428">
        <f t="shared" si="40"/>
        <v>0</v>
      </c>
      <c r="F335" s="428">
        <f t="shared" si="40"/>
        <v>0</v>
      </c>
      <c r="G335" s="428">
        <f t="shared" si="40"/>
        <v>0</v>
      </c>
      <c r="H335" s="428">
        <f t="shared" si="40"/>
        <v>0</v>
      </c>
      <c r="I335" s="428">
        <f t="shared" si="40"/>
        <v>0</v>
      </c>
      <c r="J335" s="428">
        <f t="shared" si="40"/>
        <v>0</v>
      </c>
      <c r="K335" s="429">
        <f t="shared" si="40"/>
        <v>0</v>
      </c>
      <c r="L335" s="27" t="b">
        <f>D335=D179</f>
        <v>1</v>
      </c>
      <c r="M335" s="27"/>
      <c r="Q335" s="104"/>
      <c r="R335" s="74"/>
    </row>
    <row r="336" spans="1:13" ht="18" customHeight="1">
      <c r="A336" s="348" t="s">
        <v>240</v>
      </c>
      <c r="B336" s="552"/>
      <c r="C336" s="364" t="s">
        <v>146</v>
      </c>
      <c r="D336" s="446"/>
      <c r="E336" s="447"/>
      <c r="F336" s="162"/>
      <c r="G336" s="163"/>
      <c r="H336" s="163"/>
      <c r="I336" s="163"/>
      <c r="J336" s="163"/>
      <c r="K336" s="164"/>
      <c r="L336" s="27" t="b">
        <f>D336=D180</f>
        <v>1</v>
      </c>
      <c r="M336" s="72"/>
    </row>
    <row r="337" spans="1:13" ht="18" customHeight="1" thickBot="1">
      <c r="A337" s="350" t="s">
        <v>241</v>
      </c>
      <c r="B337" s="553"/>
      <c r="C337" s="365" t="s">
        <v>148</v>
      </c>
      <c r="D337" s="448"/>
      <c r="E337" s="449"/>
      <c r="F337" s="71"/>
      <c r="G337" s="71"/>
      <c r="H337" s="71"/>
      <c r="I337" s="71"/>
      <c r="J337" s="71"/>
      <c r="K337" s="159"/>
      <c r="L337" s="27" t="b">
        <f>D337=D181</f>
        <v>1</v>
      </c>
      <c r="M337" s="72"/>
    </row>
    <row r="338" spans="1:13" ht="18" customHeight="1" thickBot="1">
      <c r="A338" s="353" t="s">
        <v>242</v>
      </c>
      <c r="B338" s="541" t="s">
        <v>243</v>
      </c>
      <c r="C338" s="542"/>
      <c r="D338" s="428">
        <f aca="true" t="shared" si="41" ref="D338:K338">D339+D340</f>
        <v>0</v>
      </c>
      <c r="E338" s="428">
        <f t="shared" si="41"/>
        <v>0</v>
      </c>
      <c r="F338" s="428">
        <f t="shared" si="41"/>
        <v>0</v>
      </c>
      <c r="G338" s="428">
        <f t="shared" si="41"/>
        <v>0</v>
      </c>
      <c r="H338" s="428">
        <f t="shared" si="41"/>
        <v>0</v>
      </c>
      <c r="I338" s="428">
        <f t="shared" si="41"/>
        <v>0</v>
      </c>
      <c r="J338" s="428">
        <f t="shared" si="41"/>
        <v>0</v>
      </c>
      <c r="K338" s="429">
        <f t="shared" si="41"/>
        <v>0</v>
      </c>
      <c r="L338" s="27" t="b">
        <f>D338=D182</f>
        <v>1</v>
      </c>
      <c r="M338" s="27"/>
    </row>
    <row r="339" spans="1:13" ht="18" customHeight="1">
      <c r="A339" s="348" t="s">
        <v>244</v>
      </c>
      <c r="B339" s="539" t="s">
        <v>146</v>
      </c>
      <c r="C339" s="540"/>
      <c r="D339" s="446"/>
      <c r="E339" s="447"/>
      <c r="F339" s="162"/>
      <c r="G339" s="163"/>
      <c r="H339" s="163"/>
      <c r="I339" s="163"/>
      <c r="J339" s="163"/>
      <c r="K339" s="164"/>
      <c r="L339" s="27" t="b">
        <f>D339=D183</f>
        <v>1</v>
      </c>
      <c r="M339" s="72"/>
    </row>
    <row r="340" spans="1:13" ht="18" customHeight="1" thickBot="1">
      <c r="A340" s="350" t="s">
        <v>245</v>
      </c>
      <c r="B340" s="549" t="s">
        <v>148</v>
      </c>
      <c r="C340" s="550"/>
      <c r="D340" s="448"/>
      <c r="E340" s="449"/>
      <c r="F340" s="71"/>
      <c r="G340" s="71"/>
      <c r="H340" s="71"/>
      <c r="I340" s="71"/>
      <c r="J340" s="71"/>
      <c r="K340" s="159"/>
      <c r="L340" s="27" t="b">
        <f>D340=D184</f>
        <v>1</v>
      </c>
      <c r="M340" s="72"/>
    </row>
    <row r="341" spans="1:18" s="73" customFormat="1" ht="18" customHeight="1" thickBot="1">
      <c r="A341" s="353" t="s">
        <v>246</v>
      </c>
      <c r="B341" s="551" t="s">
        <v>247</v>
      </c>
      <c r="C341" s="436" t="s">
        <v>248</v>
      </c>
      <c r="D341" s="428">
        <f aca="true" t="shared" si="42" ref="D341:K341">D342+D343</f>
        <v>0</v>
      </c>
      <c r="E341" s="428">
        <f t="shared" si="42"/>
        <v>0</v>
      </c>
      <c r="F341" s="428">
        <f t="shared" si="42"/>
        <v>0</v>
      </c>
      <c r="G341" s="428">
        <f t="shared" si="42"/>
        <v>0</v>
      </c>
      <c r="H341" s="428">
        <f t="shared" si="42"/>
        <v>0</v>
      </c>
      <c r="I341" s="428">
        <f t="shared" si="42"/>
        <v>0</v>
      </c>
      <c r="J341" s="428">
        <f t="shared" si="42"/>
        <v>0</v>
      </c>
      <c r="K341" s="429">
        <f t="shared" si="42"/>
        <v>0</v>
      </c>
      <c r="L341" s="27" t="b">
        <f>D341=D185</f>
        <v>1</v>
      </c>
      <c r="M341" s="27"/>
      <c r="Q341" s="97"/>
      <c r="R341" s="74"/>
    </row>
    <row r="342" spans="1:17" ht="18" customHeight="1">
      <c r="A342" s="348" t="s">
        <v>249</v>
      </c>
      <c r="B342" s="552"/>
      <c r="C342" s="364" t="s">
        <v>146</v>
      </c>
      <c r="D342" s="446"/>
      <c r="E342" s="447"/>
      <c r="F342" s="162"/>
      <c r="G342" s="163"/>
      <c r="H342" s="163"/>
      <c r="I342" s="163"/>
      <c r="J342" s="163"/>
      <c r="K342" s="164"/>
      <c r="L342" s="27" t="b">
        <f>D342=D186</f>
        <v>1</v>
      </c>
      <c r="M342" s="72"/>
      <c r="Q342" s="96"/>
    </row>
    <row r="343" spans="1:17" ht="20.25" customHeight="1" thickBot="1">
      <c r="A343" s="350" t="s">
        <v>250</v>
      </c>
      <c r="B343" s="553"/>
      <c r="C343" s="365" t="s">
        <v>148</v>
      </c>
      <c r="D343" s="448"/>
      <c r="E343" s="449"/>
      <c r="F343" s="71"/>
      <c r="G343" s="71"/>
      <c r="H343" s="71"/>
      <c r="I343" s="71"/>
      <c r="J343" s="71"/>
      <c r="K343" s="159"/>
      <c r="L343" s="27" t="b">
        <f>D343=D187</f>
        <v>1</v>
      </c>
      <c r="M343" s="72"/>
      <c r="Q343" s="96"/>
    </row>
    <row r="344" spans="1:17" ht="18" customHeight="1" thickBot="1">
      <c r="A344" s="353" t="s">
        <v>251</v>
      </c>
      <c r="B344" s="541" t="s">
        <v>252</v>
      </c>
      <c r="C344" s="542"/>
      <c r="D344" s="428">
        <f aca="true" t="shared" si="43" ref="D344:K344">D345+D346</f>
        <v>0</v>
      </c>
      <c r="E344" s="428">
        <f t="shared" si="43"/>
        <v>0</v>
      </c>
      <c r="F344" s="428">
        <f t="shared" si="43"/>
        <v>0</v>
      </c>
      <c r="G344" s="428">
        <f t="shared" si="43"/>
        <v>0</v>
      </c>
      <c r="H344" s="428">
        <f t="shared" si="43"/>
        <v>0</v>
      </c>
      <c r="I344" s="428">
        <f t="shared" si="43"/>
        <v>0</v>
      </c>
      <c r="J344" s="428">
        <f t="shared" si="43"/>
        <v>0</v>
      </c>
      <c r="K344" s="429">
        <f t="shared" si="43"/>
        <v>0</v>
      </c>
      <c r="L344" s="27" t="b">
        <f>D344=D188</f>
        <v>1</v>
      </c>
      <c r="M344" s="27"/>
      <c r="Q344" s="96"/>
    </row>
    <row r="345" spans="1:17" ht="18" customHeight="1">
      <c r="A345" s="348" t="s">
        <v>253</v>
      </c>
      <c r="B345" s="539" t="s">
        <v>146</v>
      </c>
      <c r="C345" s="540"/>
      <c r="D345" s="446"/>
      <c r="E345" s="447"/>
      <c r="F345" s="162"/>
      <c r="G345" s="163"/>
      <c r="H345" s="163"/>
      <c r="I345" s="163"/>
      <c r="J345" s="163"/>
      <c r="K345" s="164"/>
      <c r="L345" s="27" t="b">
        <f>D345=D189</f>
        <v>1</v>
      </c>
      <c r="M345" s="72"/>
      <c r="Q345" s="96"/>
    </row>
    <row r="346" spans="1:17" ht="18" customHeight="1" thickBot="1">
      <c r="A346" s="350" t="s">
        <v>254</v>
      </c>
      <c r="B346" s="549" t="s">
        <v>148</v>
      </c>
      <c r="C346" s="550"/>
      <c r="D346" s="448"/>
      <c r="E346" s="449"/>
      <c r="F346" s="71"/>
      <c r="G346" s="71"/>
      <c r="H346" s="71"/>
      <c r="I346" s="71"/>
      <c r="J346" s="71"/>
      <c r="K346" s="159"/>
      <c r="L346" s="27" t="b">
        <f>D346=D190</f>
        <v>1</v>
      </c>
      <c r="M346" s="72"/>
      <c r="Q346" s="96"/>
    </row>
    <row r="347" spans="1:17" ht="18" customHeight="1" thickBot="1">
      <c r="A347" s="353" t="s">
        <v>255</v>
      </c>
      <c r="B347" s="551" t="s">
        <v>256</v>
      </c>
      <c r="C347" s="437" t="s">
        <v>257</v>
      </c>
      <c r="D347" s="428">
        <f aca="true" t="shared" si="44" ref="D347:K347">D348+D349</f>
        <v>0</v>
      </c>
      <c r="E347" s="428">
        <f t="shared" si="44"/>
        <v>0</v>
      </c>
      <c r="F347" s="428">
        <f t="shared" si="44"/>
        <v>0</v>
      </c>
      <c r="G347" s="428">
        <f t="shared" si="44"/>
        <v>0</v>
      </c>
      <c r="H347" s="428">
        <f t="shared" si="44"/>
        <v>0</v>
      </c>
      <c r="I347" s="428">
        <f t="shared" si="44"/>
        <v>0</v>
      </c>
      <c r="J347" s="428">
        <f t="shared" si="44"/>
        <v>0</v>
      </c>
      <c r="K347" s="429">
        <f t="shared" si="44"/>
        <v>0</v>
      </c>
      <c r="L347" s="27" t="b">
        <f>D347=D191</f>
        <v>1</v>
      </c>
      <c r="M347" s="27"/>
      <c r="Q347" s="96"/>
    </row>
    <row r="348" spans="1:17" ht="18" customHeight="1">
      <c r="A348" s="348" t="s">
        <v>258</v>
      </c>
      <c r="B348" s="552"/>
      <c r="C348" s="364" t="s">
        <v>146</v>
      </c>
      <c r="D348" s="446"/>
      <c r="E348" s="447"/>
      <c r="F348" s="162"/>
      <c r="G348" s="163"/>
      <c r="H348" s="163"/>
      <c r="I348" s="163"/>
      <c r="J348" s="163"/>
      <c r="K348" s="164"/>
      <c r="L348" s="27" t="b">
        <f>D348=D192</f>
        <v>1</v>
      </c>
      <c r="M348" s="72"/>
      <c r="Q348" s="96"/>
    </row>
    <row r="349" spans="1:17" ht="18" customHeight="1" thickBot="1">
      <c r="A349" s="350" t="s">
        <v>259</v>
      </c>
      <c r="B349" s="553"/>
      <c r="C349" s="365" t="s">
        <v>148</v>
      </c>
      <c r="D349" s="448"/>
      <c r="E349" s="449"/>
      <c r="F349" s="71"/>
      <c r="G349" s="71"/>
      <c r="H349" s="71"/>
      <c r="I349" s="71"/>
      <c r="J349" s="71"/>
      <c r="K349" s="159"/>
      <c r="L349" s="27" t="b">
        <f>D349=D193</f>
        <v>1</v>
      </c>
      <c r="M349" s="72"/>
      <c r="Q349" s="95"/>
    </row>
    <row r="350" spans="1:18" s="73" customFormat="1" ht="18" customHeight="1" thickBot="1">
      <c r="A350" s="353" t="s">
        <v>260</v>
      </c>
      <c r="B350" s="541" t="s">
        <v>261</v>
      </c>
      <c r="C350" s="542"/>
      <c r="D350" s="428">
        <f aca="true" t="shared" si="45" ref="D350:K350">D351+D352</f>
        <v>0</v>
      </c>
      <c r="E350" s="428">
        <f t="shared" si="45"/>
        <v>0</v>
      </c>
      <c r="F350" s="428">
        <f t="shared" si="45"/>
        <v>0</v>
      </c>
      <c r="G350" s="428">
        <f t="shared" si="45"/>
        <v>0</v>
      </c>
      <c r="H350" s="428">
        <f t="shared" si="45"/>
        <v>0</v>
      </c>
      <c r="I350" s="428">
        <f t="shared" si="45"/>
        <v>0</v>
      </c>
      <c r="J350" s="428">
        <f t="shared" si="45"/>
        <v>0</v>
      </c>
      <c r="K350" s="429">
        <f t="shared" si="45"/>
        <v>0</v>
      </c>
      <c r="L350" s="27" t="b">
        <f>D350=D194</f>
        <v>1</v>
      </c>
      <c r="M350" s="27"/>
      <c r="Q350" s="98"/>
      <c r="R350" s="74"/>
    </row>
    <row r="351" spans="1:17" ht="18" customHeight="1">
      <c r="A351" s="348" t="s">
        <v>262</v>
      </c>
      <c r="B351" s="539" t="s">
        <v>146</v>
      </c>
      <c r="C351" s="540"/>
      <c r="D351" s="446"/>
      <c r="E351" s="447"/>
      <c r="F351" s="162"/>
      <c r="G351" s="163"/>
      <c r="H351" s="163"/>
      <c r="I351" s="163"/>
      <c r="J351" s="163"/>
      <c r="K351" s="164"/>
      <c r="L351" s="27" t="b">
        <f>D351=D195</f>
        <v>1</v>
      </c>
      <c r="M351" s="72"/>
      <c r="Q351" s="95"/>
    </row>
    <row r="352" spans="1:17" ht="18" customHeight="1" thickBot="1">
      <c r="A352" s="350" t="s">
        <v>263</v>
      </c>
      <c r="B352" s="549" t="s">
        <v>148</v>
      </c>
      <c r="C352" s="550"/>
      <c r="D352" s="448"/>
      <c r="E352" s="449"/>
      <c r="F352" s="71"/>
      <c r="G352" s="71"/>
      <c r="H352" s="71"/>
      <c r="I352" s="71"/>
      <c r="J352" s="71"/>
      <c r="K352" s="159"/>
      <c r="L352" s="27" t="b">
        <f>D352=D196</f>
        <v>1</v>
      </c>
      <c r="M352" s="72"/>
      <c r="Q352" s="95"/>
    </row>
    <row r="353" spans="1:18" s="73" customFormat="1" ht="18" customHeight="1" thickBot="1">
      <c r="A353" s="353" t="s">
        <v>264</v>
      </c>
      <c r="B353" s="611" t="s">
        <v>265</v>
      </c>
      <c r="C353" s="438" t="s">
        <v>266</v>
      </c>
      <c r="D353" s="428">
        <f aca="true" t="shared" si="46" ref="D353:K353">D354+D355</f>
        <v>0</v>
      </c>
      <c r="E353" s="428">
        <f t="shared" si="46"/>
        <v>0</v>
      </c>
      <c r="F353" s="428">
        <f t="shared" si="46"/>
        <v>0</v>
      </c>
      <c r="G353" s="428">
        <f t="shared" si="46"/>
        <v>0</v>
      </c>
      <c r="H353" s="428">
        <f t="shared" si="46"/>
        <v>0</v>
      </c>
      <c r="I353" s="428">
        <f t="shared" si="46"/>
        <v>0</v>
      </c>
      <c r="J353" s="428">
        <f t="shared" si="46"/>
        <v>0</v>
      </c>
      <c r="K353" s="429">
        <f t="shared" si="46"/>
        <v>0</v>
      </c>
      <c r="L353" s="27" t="b">
        <f>D353=D197</f>
        <v>1</v>
      </c>
      <c r="M353" s="27"/>
      <c r="Q353" s="98"/>
      <c r="R353" s="74"/>
    </row>
    <row r="354" spans="1:17" ht="18" customHeight="1">
      <c r="A354" s="348" t="s">
        <v>267</v>
      </c>
      <c r="B354" s="552"/>
      <c r="C354" s="439" t="s">
        <v>146</v>
      </c>
      <c r="D354" s="450"/>
      <c r="E354" s="451"/>
      <c r="F354" s="162"/>
      <c r="G354" s="163"/>
      <c r="H354" s="163"/>
      <c r="I354" s="163"/>
      <c r="J354" s="163"/>
      <c r="K354" s="164"/>
      <c r="L354" s="27" t="b">
        <f>D354=D198</f>
        <v>1</v>
      </c>
      <c r="M354" s="72"/>
      <c r="Q354" s="95"/>
    </row>
    <row r="355" spans="1:17" ht="18" customHeight="1" thickBot="1">
      <c r="A355" s="350" t="s">
        <v>268</v>
      </c>
      <c r="B355" s="553"/>
      <c r="C355" s="365" t="s">
        <v>148</v>
      </c>
      <c r="D355" s="448"/>
      <c r="E355" s="449"/>
      <c r="F355" s="71"/>
      <c r="G355" s="71"/>
      <c r="H355" s="71"/>
      <c r="I355" s="71"/>
      <c r="J355" s="71"/>
      <c r="K355" s="159"/>
      <c r="L355" s="27" t="b">
        <f>D355=D199</f>
        <v>1</v>
      </c>
      <c r="M355" s="72"/>
      <c r="Q355" s="95"/>
    </row>
    <row r="356" spans="1:21" s="73" customFormat="1" ht="18" customHeight="1" thickBot="1">
      <c r="A356" s="353" t="s">
        <v>269</v>
      </c>
      <c r="B356" s="597" t="s">
        <v>270</v>
      </c>
      <c r="C356" s="598"/>
      <c r="D356" s="428">
        <f aca="true" t="shared" si="47" ref="D356:K356">D357+D358</f>
        <v>0</v>
      </c>
      <c r="E356" s="428">
        <f t="shared" si="47"/>
        <v>0</v>
      </c>
      <c r="F356" s="428">
        <f t="shared" si="47"/>
        <v>0</v>
      </c>
      <c r="G356" s="428">
        <f t="shared" si="47"/>
        <v>0</v>
      </c>
      <c r="H356" s="428">
        <f t="shared" si="47"/>
        <v>0</v>
      </c>
      <c r="I356" s="428">
        <f t="shared" si="47"/>
        <v>0</v>
      </c>
      <c r="J356" s="428">
        <f t="shared" si="47"/>
        <v>0</v>
      </c>
      <c r="K356" s="429">
        <f t="shared" si="47"/>
        <v>0</v>
      </c>
      <c r="L356" s="108" t="b">
        <f>D356=D200</f>
        <v>1</v>
      </c>
      <c r="M356" s="75"/>
      <c r="N356" s="76"/>
      <c r="O356" s="76"/>
      <c r="P356" s="76"/>
      <c r="Q356" s="98"/>
      <c r="R356" s="77"/>
      <c r="S356" s="76"/>
      <c r="T356" s="76"/>
      <c r="U356" s="76"/>
    </row>
    <row r="357" spans="1:21" ht="18" customHeight="1">
      <c r="A357" s="348" t="s">
        <v>271</v>
      </c>
      <c r="B357" s="539" t="s">
        <v>146</v>
      </c>
      <c r="C357" s="540"/>
      <c r="D357" s="446"/>
      <c r="E357" s="447"/>
      <c r="F357" s="168"/>
      <c r="G357" s="169"/>
      <c r="H357" s="169"/>
      <c r="I357" s="169"/>
      <c r="J357" s="169"/>
      <c r="K357" s="170"/>
      <c r="L357" s="108" t="b">
        <f>D357=D201</f>
        <v>1</v>
      </c>
      <c r="M357" s="75"/>
      <c r="N357" s="79"/>
      <c r="O357" s="79"/>
      <c r="P357" s="79"/>
      <c r="Q357" s="95"/>
      <c r="R357" s="80"/>
      <c r="S357" s="79"/>
      <c r="T357" s="79"/>
      <c r="U357" s="79"/>
    </row>
    <row r="358" spans="1:21" ht="18" customHeight="1" thickBot="1">
      <c r="A358" s="350" t="s">
        <v>272</v>
      </c>
      <c r="B358" s="549" t="s">
        <v>148</v>
      </c>
      <c r="C358" s="550"/>
      <c r="D358" s="448"/>
      <c r="E358" s="449"/>
      <c r="F358" s="78"/>
      <c r="G358" s="78"/>
      <c r="H358" s="71"/>
      <c r="I358" s="71"/>
      <c r="J358" s="71"/>
      <c r="K358" s="159"/>
      <c r="L358" s="108" t="b">
        <f>D358=D202</f>
        <v>1</v>
      </c>
      <c r="M358" s="75"/>
      <c r="N358" s="79"/>
      <c r="O358" s="79"/>
      <c r="P358" s="79"/>
      <c r="Q358" s="95"/>
      <c r="R358" s="80"/>
      <c r="S358" s="79"/>
      <c r="T358" s="79"/>
      <c r="U358" s="79"/>
    </row>
    <row r="359" spans="1:18" s="73" customFormat="1" ht="18" customHeight="1" thickBot="1">
      <c r="A359" s="353" t="s">
        <v>273</v>
      </c>
      <c r="B359" s="597" t="s">
        <v>274</v>
      </c>
      <c r="C359" s="598"/>
      <c r="D359" s="428">
        <f aca="true" t="shared" si="48" ref="D359:K359">D360+D361</f>
        <v>0</v>
      </c>
      <c r="E359" s="428">
        <f t="shared" si="48"/>
        <v>0</v>
      </c>
      <c r="F359" s="428">
        <f t="shared" si="48"/>
        <v>0</v>
      </c>
      <c r="G359" s="428">
        <f t="shared" si="48"/>
        <v>0</v>
      </c>
      <c r="H359" s="428">
        <f t="shared" si="48"/>
        <v>0</v>
      </c>
      <c r="I359" s="428">
        <f t="shared" si="48"/>
        <v>0</v>
      </c>
      <c r="J359" s="428">
        <f t="shared" si="48"/>
        <v>0</v>
      </c>
      <c r="K359" s="429">
        <f t="shared" si="48"/>
        <v>0</v>
      </c>
      <c r="L359" s="108" t="b">
        <f>D359=D203</f>
        <v>1</v>
      </c>
      <c r="M359" s="75"/>
      <c r="Q359" s="98"/>
      <c r="R359" s="74"/>
    </row>
    <row r="360" spans="1:17" ht="18" customHeight="1">
      <c r="A360" s="348" t="s">
        <v>275</v>
      </c>
      <c r="B360" s="539" t="s">
        <v>146</v>
      </c>
      <c r="C360" s="540"/>
      <c r="D360" s="446"/>
      <c r="E360" s="447"/>
      <c r="F360" s="162"/>
      <c r="G360" s="163"/>
      <c r="H360" s="163"/>
      <c r="I360" s="163"/>
      <c r="J360" s="163"/>
      <c r="K360" s="164"/>
      <c r="L360" s="108" t="b">
        <f>D360=D204</f>
        <v>1</v>
      </c>
      <c r="M360" s="75"/>
      <c r="Q360" s="96"/>
    </row>
    <row r="361" spans="1:17" ht="18" customHeight="1" thickBot="1">
      <c r="A361" s="350" t="s">
        <v>276</v>
      </c>
      <c r="B361" s="549" t="s">
        <v>148</v>
      </c>
      <c r="C361" s="550"/>
      <c r="D361" s="448"/>
      <c r="E361" s="449"/>
      <c r="F361" s="71"/>
      <c r="G361" s="71"/>
      <c r="H361" s="71"/>
      <c r="I361" s="71"/>
      <c r="J361" s="71"/>
      <c r="K361" s="159"/>
      <c r="L361" s="108" t="b">
        <f>D361=D205</f>
        <v>1</v>
      </c>
      <c r="M361" s="75"/>
      <c r="Q361" s="658"/>
    </row>
    <row r="362" spans="1:18" s="73" customFormat="1" ht="18" customHeight="1" thickBot="1">
      <c r="A362" s="353" t="s">
        <v>277</v>
      </c>
      <c r="B362" s="597" t="s">
        <v>278</v>
      </c>
      <c r="C362" s="598"/>
      <c r="D362" s="428">
        <f aca="true" t="shared" si="49" ref="D362:K362">D363+D364</f>
        <v>0</v>
      </c>
      <c r="E362" s="428">
        <f t="shared" si="49"/>
        <v>0</v>
      </c>
      <c r="F362" s="428">
        <f t="shared" si="49"/>
        <v>0</v>
      </c>
      <c r="G362" s="428">
        <f t="shared" si="49"/>
        <v>0</v>
      </c>
      <c r="H362" s="428">
        <f t="shared" si="49"/>
        <v>0</v>
      </c>
      <c r="I362" s="428">
        <f t="shared" si="49"/>
        <v>0</v>
      </c>
      <c r="J362" s="428">
        <f t="shared" si="49"/>
        <v>0</v>
      </c>
      <c r="K362" s="429">
        <f t="shared" si="49"/>
        <v>0</v>
      </c>
      <c r="L362" s="108" t="b">
        <f>D362=D206</f>
        <v>1</v>
      </c>
      <c r="M362" s="75"/>
      <c r="Q362" s="659"/>
      <c r="R362" s="74"/>
    </row>
    <row r="363" spans="1:17" ht="18" customHeight="1">
      <c r="A363" s="348" t="s">
        <v>279</v>
      </c>
      <c r="B363" s="539" t="s">
        <v>146</v>
      </c>
      <c r="C363" s="540"/>
      <c r="D363" s="446"/>
      <c r="E363" s="447"/>
      <c r="F363" s="162"/>
      <c r="G363" s="163"/>
      <c r="H363" s="163"/>
      <c r="I363" s="163"/>
      <c r="J363" s="163"/>
      <c r="K363" s="164"/>
      <c r="L363" s="108" t="b">
        <f>D363=D207</f>
        <v>1</v>
      </c>
      <c r="M363" s="75"/>
      <c r="Q363" s="659"/>
    </row>
    <row r="364" spans="1:17" ht="18" customHeight="1" thickBot="1">
      <c r="A364" s="350" t="s">
        <v>280</v>
      </c>
      <c r="B364" s="549" t="s">
        <v>148</v>
      </c>
      <c r="C364" s="550"/>
      <c r="D364" s="448"/>
      <c r="E364" s="449"/>
      <c r="F364" s="71"/>
      <c r="G364" s="71"/>
      <c r="H364" s="71"/>
      <c r="I364" s="71"/>
      <c r="J364" s="71"/>
      <c r="K364" s="159"/>
      <c r="L364" s="108" t="b">
        <f>D364=D208</f>
        <v>1</v>
      </c>
      <c r="M364" s="75"/>
      <c r="Q364" s="659"/>
    </row>
    <row r="365" spans="1:17" ht="18" customHeight="1" thickBot="1">
      <c r="A365" s="353" t="s">
        <v>281</v>
      </c>
      <c r="B365" s="551" t="s">
        <v>282</v>
      </c>
      <c r="C365" s="440" t="s">
        <v>283</v>
      </c>
      <c r="D365" s="428">
        <f aca="true" t="shared" si="50" ref="D365:K365">D366+D367</f>
        <v>0</v>
      </c>
      <c r="E365" s="428">
        <f t="shared" si="50"/>
        <v>0</v>
      </c>
      <c r="F365" s="428">
        <f t="shared" si="50"/>
        <v>0</v>
      </c>
      <c r="G365" s="428">
        <f t="shared" si="50"/>
        <v>0</v>
      </c>
      <c r="H365" s="428">
        <f t="shared" si="50"/>
        <v>0</v>
      </c>
      <c r="I365" s="428">
        <f t="shared" si="50"/>
        <v>0</v>
      </c>
      <c r="J365" s="428">
        <f t="shared" si="50"/>
        <v>0</v>
      </c>
      <c r="K365" s="429">
        <f t="shared" si="50"/>
        <v>0</v>
      </c>
      <c r="L365" s="108" t="b">
        <f>D365=D209</f>
        <v>1</v>
      </c>
      <c r="M365" s="75"/>
      <c r="Q365" s="658"/>
    </row>
    <row r="366" spans="1:18" s="73" customFormat="1" ht="18" customHeight="1">
      <c r="A366" s="348" t="s">
        <v>284</v>
      </c>
      <c r="B366" s="552"/>
      <c r="C366" s="441" t="s">
        <v>146</v>
      </c>
      <c r="D366" s="450"/>
      <c r="E366" s="451"/>
      <c r="F366" s="165"/>
      <c r="G366" s="166"/>
      <c r="H366" s="166"/>
      <c r="I366" s="166"/>
      <c r="J366" s="166"/>
      <c r="K366" s="167"/>
      <c r="L366" s="108" t="b">
        <f>D366=D210</f>
        <v>1</v>
      </c>
      <c r="M366" s="75"/>
      <c r="Q366" s="659"/>
      <c r="R366" s="74"/>
    </row>
    <row r="367" spans="1:17" ht="18" customHeight="1" thickBot="1">
      <c r="A367" s="350" t="s">
        <v>285</v>
      </c>
      <c r="B367" s="553"/>
      <c r="C367" s="442" t="s">
        <v>148</v>
      </c>
      <c r="D367" s="448"/>
      <c r="E367" s="449"/>
      <c r="F367" s="71"/>
      <c r="G367" s="71"/>
      <c r="H367" s="71"/>
      <c r="I367" s="71"/>
      <c r="J367" s="71"/>
      <c r="K367" s="159"/>
      <c r="L367" s="108" t="b">
        <f>D367=D211</f>
        <v>1</v>
      </c>
      <c r="M367" s="75"/>
      <c r="Q367" s="659"/>
    </row>
    <row r="368" spans="1:17" ht="18" customHeight="1" thickBot="1">
      <c r="A368" s="353" t="s">
        <v>286</v>
      </c>
      <c r="B368" s="551" t="s">
        <v>287</v>
      </c>
      <c r="C368" s="440" t="s">
        <v>266</v>
      </c>
      <c r="D368" s="428">
        <f aca="true" t="shared" si="51" ref="D368:K368">D369+D370</f>
        <v>0</v>
      </c>
      <c r="E368" s="428">
        <f t="shared" si="51"/>
        <v>0</v>
      </c>
      <c r="F368" s="428">
        <f t="shared" si="51"/>
        <v>0</v>
      </c>
      <c r="G368" s="428">
        <f t="shared" si="51"/>
        <v>0</v>
      </c>
      <c r="H368" s="428">
        <f t="shared" si="51"/>
        <v>0</v>
      </c>
      <c r="I368" s="428">
        <f t="shared" si="51"/>
        <v>0</v>
      </c>
      <c r="J368" s="428">
        <f t="shared" si="51"/>
        <v>0</v>
      </c>
      <c r="K368" s="429">
        <f t="shared" si="51"/>
        <v>0</v>
      </c>
      <c r="L368" s="108" t="b">
        <f>D368=D212</f>
        <v>1</v>
      </c>
      <c r="M368" s="75"/>
      <c r="Q368" s="659"/>
    </row>
    <row r="369" spans="1:17" ht="18" customHeight="1">
      <c r="A369" s="348" t="s">
        <v>288</v>
      </c>
      <c r="B369" s="552"/>
      <c r="C369" s="441" t="s">
        <v>146</v>
      </c>
      <c r="D369" s="450"/>
      <c r="E369" s="451"/>
      <c r="F369" s="162"/>
      <c r="G369" s="163"/>
      <c r="H369" s="163"/>
      <c r="I369" s="163"/>
      <c r="J369" s="163"/>
      <c r="K369" s="164"/>
      <c r="L369" s="108" t="b">
        <f>D369=D213</f>
        <v>1</v>
      </c>
      <c r="M369" s="75"/>
      <c r="Q369" s="659"/>
    </row>
    <row r="370" spans="1:17" ht="18" customHeight="1" thickBot="1">
      <c r="A370" s="350" t="s">
        <v>289</v>
      </c>
      <c r="B370" s="553"/>
      <c r="C370" s="442" t="s">
        <v>148</v>
      </c>
      <c r="D370" s="448"/>
      <c r="E370" s="449"/>
      <c r="F370" s="71"/>
      <c r="G370" s="71"/>
      <c r="H370" s="71"/>
      <c r="I370" s="71"/>
      <c r="J370" s="71"/>
      <c r="K370" s="159"/>
      <c r="L370" s="108" t="b">
        <f>D370=D214</f>
        <v>1</v>
      </c>
      <c r="M370" s="75"/>
      <c r="Q370" s="659"/>
    </row>
    <row r="371" spans="1:17" ht="18" customHeight="1" thickBot="1">
      <c r="A371" s="353" t="s">
        <v>290</v>
      </c>
      <c r="B371" s="551" t="s">
        <v>287</v>
      </c>
      <c r="C371" s="443" t="s">
        <v>291</v>
      </c>
      <c r="D371" s="428">
        <f aca="true" t="shared" si="52" ref="D371:K371">D372+D373</f>
        <v>0</v>
      </c>
      <c r="E371" s="428">
        <f t="shared" si="52"/>
        <v>0</v>
      </c>
      <c r="F371" s="428">
        <f t="shared" si="52"/>
        <v>0</v>
      </c>
      <c r="G371" s="428">
        <f t="shared" si="52"/>
        <v>0</v>
      </c>
      <c r="H371" s="428">
        <f t="shared" si="52"/>
        <v>0</v>
      </c>
      <c r="I371" s="428">
        <f t="shared" si="52"/>
        <v>0</v>
      </c>
      <c r="J371" s="428">
        <f t="shared" si="52"/>
        <v>0</v>
      </c>
      <c r="K371" s="429">
        <f t="shared" si="52"/>
        <v>0</v>
      </c>
      <c r="L371" s="108" t="b">
        <f>D371=D215</f>
        <v>1</v>
      </c>
      <c r="M371" s="75"/>
      <c r="Q371" s="659"/>
    </row>
    <row r="372" spans="1:17" ht="18" customHeight="1">
      <c r="A372" s="348" t="s">
        <v>292</v>
      </c>
      <c r="B372" s="552"/>
      <c r="C372" s="441" t="s">
        <v>146</v>
      </c>
      <c r="D372" s="450"/>
      <c r="E372" s="451"/>
      <c r="F372" s="162"/>
      <c r="G372" s="163"/>
      <c r="H372" s="163"/>
      <c r="I372" s="163"/>
      <c r="J372" s="163"/>
      <c r="K372" s="164"/>
      <c r="L372" s="108" t="b">
        <f>D372=D216</f>
        <v>1</v>
      </c>
      <c r="M372" s="75"/>
      <c r="Q372" s="659"/>
    </row>
    <row r="373" spans="1:17" ht="18" customHeight="1" thickBot="1">
      <c r="A373" s="350" t="s">
        <v>293</v>
      </c>
      <c r="B373" s="553"/>
      <c r="C373" s="442" t="s">
        <v>148</v>
      </c>
      <c r="D373" s="448"/>
      <c r="E373" s="449"/>
      <c r="F373" s="71"/>
      <c r="G373" s="71"/>
      <c r="H373" s="71"/>
      <c r="I373" s="71"/>
      <c r="J373" s="71"/>
      <c r="K373" s="159"/>
      <c r="L373" s="108" t="b">
        <f>D373=D217</f>
        <v>1</v>
      </c>
      <c r="M373" s="75"/>
      <c r="Q373" s="659"/>
    </row>
    <row r="374" spans="1:17" ht="18" customHeight="1" thickBot="1">
      <c r="A374" s="353" t="s">
        <v>294</v>
      </c>
      <c r="B374" s="551" t="s">
        <v>295</v>
      </c>
      <c r="C374" s="444" t="s">
        <v>296</v>
      </c>
      <c r="D374" s="428">
        <f aca="true" t="shared" si="53" ref="D374:K374">D375+D376</f>
        <v>0</v>
      </c>
      <c r="E374" s="428">
        <f t="shared" si="53"/>
        <v>0</v>
      </c>
      <c r="F374" s="428">
        <f t="shared" si="53"/>
        <v>0</v>
      </c>
      <c r="G374" s="428">
        <f t="shared" si="53"/>
        <v>0</v>
      </c>
      <c r="H374" s="428">
        <f t="shared" si="53"/>
        <v>0</v>
      </c>
      <c r="I374" s="428">
        <f t="shared" si="53"/>
        <v>0</v>
      </c>
      <c r="J374" s="428">
        <f t="shared" si="53"/>
        <v>0</v>
      </c>
      <c r="K374" s="429">
        <f t="shared" si="53"/>
        <v>0</v>
      </c>
      <c r="L374" s="108" t="b">
        <f>D374=D218</f>
        <v>1</v>
      </c>
      <c r="M374" s="75"/>
      <c r="Q374" s="659"/>
    </row>
    <row r="375" spans="1:17" ht="18" customHeight="1">
      <c r="A375" s="348" t="s">
        <v>297</v>
      </c>
      <c r="B375" s="552"/>
      <c r="C375" s="445" t="s">
        <v>146</v>
      </c>
      <c r="D375" s="450"/>
      <c r="E375" s="451"/>
      <c r="F375" s="162"/>
      <c r="G375" s="163"/>
      <c r="H375" s="163"/>
      <c r="I375" s="163"/>
      <c r="J375" s="163"/>
      <c r="K375" s="164"/>
      <c r="L375" s="108" t="b">
        <f>D375=D219</f>
        <v>1</v>
      </c>
      <c r="M375" s="75"/>
      <c r="Q375" s="659"/>
    </row>
    <row r="376" spans="1:17" ht="18" customHeight="1" thickBot="1">
      <c r="A376" s="350" t="s">
        <v>298</v>
      </c>
      <c r="B376" s="553"/>
      <c r="C376" s="442" t="s">
        <v>148</v>
      </c>
      <c r="D376" s="448"/>
      <c r="E376" s="449"/>
      <c r="F376" s="71"/>
      <c r="G376" s="71"/>
      <c r="H376" s="71"/>
      <c r="I376" s="71"/>
      <c r="J376" s="71"/>
      <c r="K376" s="159"/>
      <c r="L376" s="108" t="b">
        <f>D376=D220</f>
        <v>1</v>
      </c>
      <c r="M376" s="75"/>
      <c r="Q376" s="659"/>
    </row>
    <row r="377" spans="1:17" ht="18" customHeight="1" thickBot="1">
      <c r="A377" s="353" t="s">
        <v>299</v>
      </c>
      <c r="B377" s="541" t="s">
        <v>300</v>
      </c>
      <c r="C377" s="542"/>
      <c r="D377" s="428">
        <f aca="true" t="shared" si="54" ref="D377:K377">D378+D379</f>
        <v>0</v>
      </c>
      <c r="E377" s="428">
        <f t="shared" si="54"/>
        <v>0</v>
      </c>
      <c r="F377" s="428">
        <f t="shared" si="54"/>
        <v>0</v>
      </c>
      <c r="G377" s="428">
        <f t="shared" si="54"/>
        <v>0</v>
      </c>
      <c r="H377" s="428">
        <f t="shared" si="54"/>
        <v>0</v>
      </c>
      <c r="I377" s="428">
        <f t="shared" si="54"/>
        <v>0</v>
      </c>
      <c r="J377" s="428">
        <f t="shared" si="54"/>
        <v>0</v>
      </c>
      <c r="K377" s="429">
        <f t="shared" si="54"/>
        <v>0</v>
      </c>
      <c r="L377" s="108" t="b">
        <f>D377=D221</f>
        <v>1</v>
      </c>
      <c r="M377" s="75"/>
      <c r="Q377" s="659"/>
    </row>
    <row r="378" spans="1:17" ht="18" customHeight="1">
      <c r="A378" s="348" t="s">
        <v>301</v>
      </c>
      <c r="B378" s="539" t="s">
        <v>146</v>
      </c>
      <c r="C378" s="540"/>
      <c r="D378" s="446"/>
      <c r="E378" s="447"/>
      <c r="F378" s="162"/>
      <c r="G378" s="163"/>
      <c r="H378" s="163"/>
      <c r="I378" s="163"/>
      <c r="J378" s="163"/>
      <c r="K378" s="164"/>
      <c r="L378" s="108" t="b">
        <f>D378=D222</f>
        <v>1</v>
      </c>
      <c r="M378" s="75"/>
      <c r="Q378" s="659"/>
    </row>
    <row r="379" spans="1:17" ht="18" customHeight="1" thickBot="1">
      <c r="A379" s="350" t="s">
        <v>302</v>
      </c>
      <c r="B379" s="549" t="s">
        <v>148</v>
      </c>
      <c r="C379" s="550"/>
      <c r="D379" s="448"/>
      <c r="E379" s="449"/>
      <c r="F379" s="71"/>
      <c r="G379" s="71"/>
      <c r="H379" s="71"/>
      <c r="I379" s="71"/>
      <c r="J379" s="71"/>
      <c r="K379" s="159"/>
      <c r="L379" s="108" t="b">
        <f>D379=D223</f>
        <v>1</v>
      </c>
      <c r="M379" s="75"/>
      <c r="Q379" s="659"/>
    </row>
    <row r="380" spans="1:17" ht="18" customHeight="1" thickBot="1">
      <c r="A380" s="353" t="s">
        <v>303</v>
      </c>
      <c r="B380" s="541" t="s">
        <v>304</v>
      </c>
      <c r="C380" s="542"/>
      <c r="D380" s="428">
        <f aca="true" t="shared" si="55" ref="D380:K380">D381+D382</f>
        <v>0</v>
      </c>
      <c r="E380" s="428">
        <f t="shared" si="55"/>
        <v>0</v>
      </c>
      <c r="F380" s="428">
        <f t="shared" si="55"/>
        <v>0</v>
      </c>
      <c r="G380" s="428">
        <f t="shared" si="55"/>
        <v>0</v>
      </c>
      <c r="H380" s="428">
        <f t="shared" si="55"/>
        <v>0</v>
      </c>
      <c r="I380" s="428">
        <f t="shared" si="55"/>
        <v>0</v>
      </c>
      <c r="J380" s="428">
        <f t="shared" si="55"/>
        <v>0</v>
      </c>
      <c r="K380" s="429">
        <f t="shared" si="55"/>
        <v>0</v>
      </c>
      <c r="L380" s="108" t="b">
        <f>D380=D224</f>
        <v>1</v>
      </c>
      <c r="M380" s="75"/>
      <c r="Q380" s="659"/>
    </row>
    <row r="381" spans="1:17" ht="18" customHeight="1">
      <c r="A381" s="346" t="s">
        <v>305</v>
      </c>
      <c r="B381" s="558" t="s">
        <v>146</v>
      </c>
      <c r="C381" s="559"/>
      <c r="D381" s="446"/>
      <c r="E381" s="447"/>
      <c r="F381" s="162"/>
      <c r="G381" s="163"/>
      <c r="H381" s="163"/>
      <c r="I381" s="163"/>
      <c r="J381" s="163"/>
      <c r="K381" s="164"/>
      <c r="L381" s="108" t="b">
        <f>D381=D225</f>
        <v>1</v>
      </c>
      <c r="M381" s="75"/>
      <c r="Q381" s="659"/>
    </row>
    <row r="382" spans="1:17" ht="18" customHeight="1" thickBot="1">
      <c r="A382" s="370" t="s">
        <v>306</v>
      </c>
      <c r="B382" s="556" t="s">
        <v>148</v>
      </c>
      <c r="C382" s="557"/>
      <c r="D382" s="452"/>
      <c r="E382" s="453"/>
      <c r="F382" s="160"/>
      <c r="G382" s="160"/>
      <c r="H382" s="160"/>
      <c r="I382" s="160"/>
      <c r="J382" s="160"/>
      <c r="K382" s="161"/>
      <c r="L382" s="108" t="b">
        <f>D382=D226</f>
        <v>1</v>
      </c>
      <c r="M382" s="75"/>
      <c r="Q382" s="659"/>
    </row>
    <row r="383" spans="1:17" ht="18" customHeight="1" thickBot="1" thickTop="1">
      <c r="A383" s="16" t="s">
        <v>352</v>
      </c>
      <c r="E383" s="108" t="b">
        <f>C389=D323</f>
        <v>1</v>
      </c>
      <c r="F383" s="108" t="b">
        <f>D389=E323</f>
        <v>1</v>
      </c>
      <c r="G383" s="108" t="b">
        <f>D173=G389</f>
        <v>1</v>
      </c>
      <c r="H383" s="108" t="b">
        <f>H389=E329</f>
        <v>1</v>
      </c>
      <c r="J383" s="81"/>
      <c r="K383" s="81"/>
      <c r="L383" s="82"/>
      <c r="M383" s="2"/>
      <c r="Q383" s="659"/>
    </row>
    <row r="384" spans="1:17" ht="18" customHeight="1" thickTop="1">
      <c r="A384" s="560" t="s">
        <v>158</v>
      </c>
      <c r="B384" s="672" t="s">
        <v>353</v>
      </c>
      <c r="C384" s="660" t="s">
        <v>7</v>
      </c>
      <c r="D384" s="663" t="s">
        <v>13</v>
      </c>
      <c r="E384" s="666" t="s">
        <v>354</v>
      </c>
      <c r="F384" s="667"/>
      <c r="G384" s="667"/>
      <c r="H384" s="668"/>
      <c r="J384" s="73"/>
      <c r="M384" s="2"/>
      <c r="Q384" s="659"/>
    </row>
    <row r="385" spans="1:17" ht="18" customHeight="1" thickBot="1">
      <c r="A385" s="653"/>
      <c r="B385" s="673"/>
      <c r="C385" s="567"/>
      <c r="D385" s="664"/>
      <c r="E385" s="669"/>
      <c r="F385" s="670"/>
      <c r="G385" s="670"/>
      <c r="H385" s="671"/>
      <c r="J385" s="76"/>
      <c r="K385" s="76"/>
      <c r="M385" s="2"/>
      <c r="Q385" s="659"/>
    </row>
    <row r="386" spans="1:17" ht="18" customHeight="1" thickBot="1">
      <c r="A386" s="653"/>
      <c r="B386" s="673"/>
      <c r="C386" s="661"/>
      <c r="D386" s="664"/>
      <c r="E386" s="545" t="s">
        <v>355</v>
      </c>
      <c r="F386" s="546"/>
      <c r="G386" s="547" t="s">
        <v>356</v>
      </c>
      <c r="H386" s="548"/>
      <c r="J386" s="76"/>
      <c r="K386" s="76"/>
      <c r="M386" s="2"/>
      <c r="Q386" s="659"/>
    </row>
    <row r="387" spans="1:17" ht="18" customHeight="1" thickBot="1">
      <c r="A387" s="561"/>
      <c r="B387" s="674"/>
      <c r="C387" s="662"/>
      <c r="D387" s="665"/>
      <c r="E387" s="432" t="s">
        <v>357</v>
      </c>
      <c r="F387" s="392" t="s">
        <v>358</v>
      </c>
      <c r="G387" s="432" t="s">
        <v>357</v>
      </c>
      <c r="H387" s="307" t="s">
        <v>359</v>
      </c>
      <c r="I387" s="17"/>
      <c r="J387" s="83"/>
      <c r="K387" s="76"/>
      <c r="M387" s="2"/>
      <c r="Q387" s="659"/>
    </row>
    <row r="388" spans="1:17" ht="18" customHeight="1" thickBot="1" thickTop="1">
      <c r="A388" s="434" t="s">
        <v>15</v>
      </c>
      <c r="B388" s="454" t="s">
        <v>16</v>
      </c>
      <c r="C388" s="455" t="s">
        <v>17</v>
      </c>
      <c r="D388" s="456" t="s">
        <v>18</v>
      </c>
      <c r="E388" s="455" t="s">
        <v>17</v>
      </c>
      <c r="F388" s="456" t="s">
        <v>18</v>
      </c>
      <c r="G388" s="455" t="s">
        <v>17</v>
      </c>
      <c r="H388" s="456" t="s">
        <v>18</v>
      </c>
      <c r="I388" s="17"/>
      <c r="J388" s="83"/>
      <c r="K388" s="76"/>
      <c r="M388" s="2"/>
      <c r="Q388" s="659"/>
    </row>
    <row r="389" spans="1:17" ht="23.25" customHeight="1" thickTop="1">
      <c r="A389" s="457" t="s">
        <v>162</v>
      </c>
      <c r="B389" s="458" t="s">
        <v>202</v>
      </c>
      <c r="C389" s="489">
        <f aca="true" t="shared" si="56" ref="C389:H389">SUM(C390:C443)</f>
        <v>0</v>
      </c>
      <c r="D389" s="489">
        <f t="shared" si="56"/>
        <v>0</v>
      </c>
      <c r="E389" s="489">
        <f t="shared" si="56"/>
        <v>0</v>
      </c>
      <c r="F389" s="489">
        <f t="shared" si="56"/>
        <v>0</v>
      </c>
      <c r="G389" s="489">
        <f t="shared" si="56"/>
        <v>0</v>
      </c>
      <c r="H389" s="490">
        <f t="shared" si="56"/>
        <v>0</v>
      </c>
      <c r="I389" s="17"/>
      <c r="J389" s="83"/>
      <c r="K389" s="76"/>
      <c r="M389" s="2"/>
      <c r="Q389" s="659"/>
    </row>
    <row r="390" spans="1:13" ht="15.75" customHeight="1">
      <c r="A390" s="215" t="s">
        <v>165</v>
      </c>
      <c r="B390" s="459" t="s">
        <v>360</v>
      </c>
      <c r="C390" s="39"/>
      <c r="D390" s="39"/>
      <c r="E390" s="28"/>
      <c r="F390" s="28"/>
      <c r="G390" s="28"/>
      <c r="H390" s="113"/>
      <c r="I390" s="17"/>
      <c r="J390" s="17"/>
      <c r="M390" s="2"/>
    </row>
    <row r="391" spans="1:13" ht="15.75" customHeight="1">
      <c r="A391" s="215" t="s">
        <v>168</v>
      </c>
      <c r="B391" s="459" t="s">
        <v>361</v>
      </c>
      <c r="C391" s="39"/>
      <c r="D391" s="39"/>
      <c r="E391" s="28"/>
      <c r="F391" s="28"/>
      <c r="G391" s="28"/>
      <c r="H391" s="113"/>
      <c r="I391" s="17"/>
      <c r="J391" s="17"/>
      <c r="M391" s="2"/>
    </row>
    <row r="392" spans="1:13" ht="15.75" customHeight="1">
      <c r="A392" s="215" t="s">
        <v>170</v>
      </c>
      <c r="B392" s="459" t="s">
        <v>109</v>
      </c>
      <c r="C392" s="39"/>
      <c r="D392" s="39"/>
      <c r="E392" s="28"/>
      <c r="F392" s="28"/>
      <c r="G392" s="28"/>
      <c r="H392" s="113"/>
      <c r="I392" s="17"/>
      <c r="J392" s="17"/>
      <c r="M392" s="2"/>
    </row>
    <row r="393" spans="1:13" ht="15.75" customHeight="1">
      <c r="A393" s="215" t="s">
        <v>173</v>
      </c>
      <c r="B393" s="459" t="s">
        <v>110</v>
      </c>
      <c r="C393" s="39"/>
      <c r="D393" s="39"/>
      <c r="E393" s="28"/>
      <c r="F393" s="28"/>
      <c r="G393" s="28"/>
      <c r="H393" s="113"/>
      <c r="I393" s="17"/>
      <c r="J393" s="17"/>
      <c r="M393" s="2"/>
    </row>
    <row r="394" spans="1:13" ht="15.75" customHeight="1">
      <c r="A394" s="215" t="s">
        <v>176</v>
      </c>
      <c r="B394" s="459" t="s">
        <v>362</v>
      </c>
      <c r="C394" s="39"/>
      <c r="D394" s="39"/>
      <c r="E394" s="28"/>
      <c r="F394" s="28"/>
      <c r="G394" s="28"/>
      <c r="H394" s="113"/>
      <c r="I394" s="17"/>
      <c r="J394" s="17"/>
      <c r="M394" s="2"/>
    </row>
    <row r="395" spans="1:13" ht="15.75" customHeight="1">
      <c r="A395" s="215" t="s">
        <v>179</v>
      </c>
      <c r="B395" s="459" t="s">
        <v>113</v>
      </c>
      <c r="C395" s="39"/>
      <c r="D395" s="39"/>
      <c r="E395" s="28"/>
      <c r="F395" s="28"/>
      <c r="G395" s="28"/>
      <c r="H395" s="113"/>
      <c r="I395" s="17"/>
      <c r="J395" s="17"/>
      <c r="M395" s="2"/>
    </row>
    <row r="396" spans="1:10" ht="15.75" customHeight="1">
      <c r="A396" s="215" t="s">
        <v>182</v>
      </c>
      <c r="B396" s="459" t="s">
        <v>363</v>
      </c>
      <c r="C396" s="39"/>
      <c r="D396" s="39"/>
      <c r="E396" s="28"/>
      <c r="F396" s="28"/>
      <c r="G396" s="28"/>
      <c r="H396" s="113"/>
      <c r="I396" s="17"/>
      <c r="J396" s="17"/>
    </row>
    <row r="397" spans="1:10" ht="15.75" customHeight="1">
      <c r="A397" s="215" t="s">
        <v>185</v>
      </c>
      <c r="B397" s="459" t="s">
        <v>364</v>
      </c>
      <c r="C397" s="39"/>
      <c r="D397" s="39"/>
      <c r="E397" s="28"/>
      <c r="F397" s="28"/>
      <c r="G397" s="28"/>
      <c r="H397" s="113"/>
      <c r="I397" s="17"/>
      <c r="J397" s="17"/>
    </row>
    <row r="398" spans="1:10" ht="15.75" customHeight="1">
      <c r="A398" s="215" t="s">
        <v>43</v>
      </c>
      <c r="B398" s="459" t="s">
        <v>365</v>
      </c>
      <c r="C398" s="39"/>
      <c r="D398" s="39"/>
      <c r="E398" s="28"/>
      <c r="F398" s="28"/>
      <c r="G398" s="28"/>
      <c r="H398" s="113"/>
      <c r="I398" s="17"/>
      <c r="J398" s="17"/>
    </row>
    <row r="399" spans="1:10" ht="15.75" customHeight="1">
      <c r="A399" s="215" t="s">
        <v>45</v>
      </c>
      <c r="B399" s="459" t="s">
        <v>115</v>
      </c>
      <c r="C399" s="39"/>
      <c r="D399" s="39"/>
      <c r="E399" s="28"/>
      <c r="F399" s="28"/>
      <c r="G399" s="28"/>
      <c r="H399" s="113"/>
      <c r="I399" s="37"/>
      <c r="J399" s="17"/>
    </row>
    <row r="400" spans="1:10" ht="15.75" customHeight="1">
      <c r="A400" s="215" t="s">
        <v>47</v>
      </c>
      <c r="B400" s="459" t="s">
        <v>366</v>
      </c>
      <c r="C400" s="39"/>
      <c r="D400" s="39"/>
      <c r="E400" s="28"/>
      <c r="F400" s="28"/>
      <c r="G400" s="28"/>
      <c r="H400" s="113"/>
      <c r="I400" s="17"/>
      <c r="J400" s="17"/>
    </row>
    <row r="401" spans="1:10" ht="15.75" customHeight="1">
      <c r="A401" s="215" t="s">
        <v>49</v>
      </c>
      <c r="B401" s="459" t="s">
        <v>116</v>
      </c>
      <c r="C401" s="39"/>
      <c r="D401" s="39"/>
      <c r="E401" s="28"/>
      <c r="F401" s="28"/>
      <c r="G401" s="28"/>
      <c r="H401" s="113"/>
      <c r="I401" s="17"/>
      <c r="J401" s="17"/>
    </row>
    <row r="402" spans="1:10" ht="15.75" customHeight="1">
      <c r="A402" s="215" t="s">
        <v>51</v>
      </c>
      <c r="B402" s="459" t="s">
        <v>117</v>
      </c>
      <c r="C402" s="39"/>
      <c r="D402" s="39"/>
      <c r="E402" s="28"/>
      <c r="F402" s="28"/>
      <c r="G402" s="28"/>
      <c r="H402" s="113"/>
      <c r="I402" s="17"/>
      <c r="J402" s="17"/>
    </row>
    <row r="403" spans="1:10" ht="15.75" customHeight="1">
      <c r="A403" s="215" t="s">
        <v>53</v>
      </c>
      <c r="B403" s="459" t="s">
        <v>367</v>
      </c>
      <c r="C403" s="39"/>
      <c r="D403" s="39"/>
      <c r="E403" s="28"/>
      <c r="F403" s="28"/>
      <c r="G403" s="28"/>
      <c r="H403" s="113"/>
      <c r="I403" s="17"/>
      <c r="J403" s="17"/>
    </row>
    <row r="404" spans="1:17" ht="15.75" customHeight="1">
      <c r="A404" s="215" t="s">
        <v>55</v>
      </c>
      <c r="B404" s="459" t="s">
        <v>368</v>
      </c>
      <c r="C404" s="39"/>
      <c r="D404" s="39"/>
      <c r="E404" s="28"/>
      <c r="F404" s="28"/>
      <c r="G404" s="28"/>
      <c r="H404" s="113"/>
      <c r="I404" s="17"/>
      <c r="J404" s="17"/>
      <c r="Q404" s="99"/>
    </row>
    <row r="405" spans="1:17" ht="15.75" customHeight="1">
      <c r="A405" s="215" t="s">
        <v>57</v>
      </c>
      <c r="B405" s="459" t="s">
        <v>369</v>
      </c>
      <c r="C405" s="39"/>
      <c r="D405" s="39"/>
      <c r="E405" s="28"/>
      <c r="F405" s="28"/>
      <c r="G405" s="28"/>
      <c r="H405" s="113"/>
      <c r="I405" s="17"/>
      <c r="J405" s="17"/>
      <c r="Q405" s="99"/>
    </row>
    <row r="406" spans="1:17" ht="15.75" customHeight="1">
      <c r="A406" s="215" t="s">
        <v>59</v>
      </c>
      <c r="B406" s="459" t="s">
        <v>118</v>
      </c>
      <c r="C406" s="84"/>
      <c r="D406" s="84"/>
      <c r="E406" s="28"/>
      <c r="F406" s="28"/>
      <c r="G406" s="28"/>
      <c r="H406" s="113"/>
      <c r="I406" s="17"/>
      <c r="J406" s="17"/>
      <c r="Q406" s="99"/>
    </row>
    <row r="407" spans="1:17" ht="15.75" customHeight="1">
      <c r="A407" s="215" t="s">
        <v>61</v>
      </c>
      <c r="B407" s="459" t="s">
        <v>370</v>
      </c>
      <c r="C407" s="39"/>
      <c r="D407" s="39"/>
      <c r="E407" s="28"/>
      <c r="F407" s="28"/>
      <c r="G407" s="28"/>
      <c r="H407" s="113"/>
      <c r="I407" s="17"/>
      <c r="J407" s="17"/>
      <c r="Q407" s="99"/>
    </row>
    <row r="408" spans="1:17" ht="15.75" customHeight="1">
      <c r="A408" s="460" t="s">
        <v>371</v>
      </c>
      <c r="B408" s="459" t="s">
        <v>372</v>
      </c>
      <c r="C408" s="39"/>
      <c r="D408" s="39"/>
      <c r="E408" s="28"/>
      <c r="F408" s="28"/>
      <c r="G408" s="28"/>
      <c r="H408" s="113"/>
      <c r="I408" s="17"/>
      <c r="J408" s="17"/>
      <c r="Q408" s="99"/>
    </row>
    <row r="409" spans="1:17" ht="15.75" customHeight="1">
      <c r="A409" s="461" t="s">
        <v>373</v>
      </c>
      <c r="B409" s="459" t="s">
        <v>108</v>
      </c>
      <c r="C409" s="39"/>
      <c r="D409" s="39"/>
      <c r="E409" s="28"/>
      <c r="F409" s="28"/>
      <c r="G409" s="28"/>
      <c r="H409" s="113"/>
      <c r="I409" s="17"/>
      <c r="J409" s="17"/>
      <c r="Q409" s="99"/>
    </row>
    <row r="410" spans="1:17" ht="15.75" customHeight="1">
      <c r="A410" s="460" t="s">
        <v>374</v>
      </c>
      <c r="B410" s="459" t="s">
        <v>119</v>
      </c>
      <c r="C410" s="39"/>
      <c r="D410" s="39"/>
      <c r="E410" s="28"/>
      <c r="F410" s="28"/>
      <c r="G410" s="28"/>
      <c r="H410" s="113"/>
      <c r="I410" s="17"/>
      <c r="J410" s="17"/>
      <c r="Q410" s="99"/>
    </row>
    <row r="411" spans="1:17" ht="15.75" customHeight="1">
      <c r="A411" s="460" t="s">
        <v>375</v>
      </c>
      <c r="B411" s="459" t="s">
        <v>120</v>
      </c>
      <c r="C411" s="39"/>
      <c r="D411" s="39"/>
      <c r="E411" s="28"/>
      <c r="F411" s="28"/>
      <c r="G411" s="28"/>
      <c r="H411" s="113"/>
      <c r="I411" s="17"/>
      <c r="J411" s="17"/>
      <c r="Q411" s="99"/>
    </row>
    <row r="412" spans="1:10" ht="15.75" customHeight="1">
      <c r="A412" s="460" t="s">
        <v>376</v>
      </c>
      <c r="B412" s="459" t="s">
        <v>377</v>
      </c>
      <c r="C412" s="39"/>
      <c r="D412" s="39"/>
      <c r="E412" s="28"/>
      <c r="F412" s="28"/>
      <c r="G412" s="28"/>
      <c r="H412" s="113"/>
      <c r="I412" s="17"/>
      <c r="J412" s="17"/>
    </row>
    <row r="413" spans="1:17" ht="15.75" customHeight="1">
      <c r="A413" s="460" t="s">
        <v>378</v>
      </c>
      <c r="B413" s="459" t="s">
        <v>379</v>
      </c>
      <c r="C413" s="39"/>
      <c r="D413" s="39"/>
      <c r="E413" s="28"/>
      <c r="F413" s="28"/>
      <c r="G413" s="28"/>
      <c r="H413" s="113"/>
      <c r="I413" s="17"/>
      <c r="J413" s="17"/>
      <c r="Q413" s="100"/>
    </row>
    <row r="414" spans="1:17" ht="15.75" customHeight="1">
      <c r="A414" s="460" t="s">
        <v>380</v>
      </c>
      <c r="B414" s="459" t="s">
        <v>122</v>
      </c>
      <c r="C414" s="39"/>
      <c r="D414" s="39"/>
      <c r="E414" s="28"/>
      <c r="F414" s="28"/>
      <c r="G414" s="28"/>
      <c r="H414" s="113"/>
      <c r="I414" s="17"/>
      <c r="J414" s="17"/>
      <c r="Q414" s="101"/>
    </row>
    <row r="415" spans="1:17" ht="15.75" customHeight="1">
      <c r="A415" s="460" t="s">
        <v>381</v>
      </c>
      <c r="B415" s="459" t="s">
        <v>382</v>
      </c>
      <c r="C415" s="39"/>
      <c r="D415" s="39"/>
      <c r="E415" s="28"/>
      <c r="F415" s="28"/>
      <c r="G415" s="28"/>
      <c r="H415" s="113"/>
      <c r="I415" s="17"/>
      <c r="J415" s="17"/>
      <c r="Q415" s="101"/>
    </row>
    <row r="416" spans="1:17" ht="15.75" customHeight="1">
      <c r="A416" s="460" t="s">
        <v>383</v>
      </c>
      <c r="B416" s="355" t="s">
        <v>384</v>
      </c>
      <c r="C416" s="39"/>
      <c r="D416" s="39"/>
      <c r="E416" s="28"/>
      <c r="F416" s="28"/>
      <c r="G416" s="28"/>
      <c r="H416" s="113"/>
      <c r="I416" s="17"/>
      <c r="J416" s="17"/>
      <c r="Q416" s="101"/>
    </row>
    <row r="417" spans="1:17" ht="15.75" customHeight="1">
      <c r="A417" s="460" t="s">
        <v>385</v>
      </c>
      <c r="B417" s="355" t="s">
        <v>386</v>
      </c>
      <c r="C417" s="39"/>
      <c r="D417" s="39"/>
      <c r="E417" s="28"/>
      <c r="F417" s="28"/>
      <c r="G417" s="28"/>
      <c r="H417" s="113"/>
      <c r="I417" s="17"/>
      <c r="J417" s="17"/>
      <c r="Q417" s="102"/>
    </row>
    <row r="418" spans="1:17" ht="15.75" customHeight="1">
      <c r="A418" s="460" t="s">
        <v>387</v>
      </c>
      <c r="B418" s="355" t="s">
        <v>388</v>
      </c>
      <c r="C418" s="39"/>
      <c r="D418" s="39"/>
      <c r="E418" s="28"/>
      <c r="F418" s="28"/>
      <c r="G418" s="28"/>
      <c r="H418" s="113"/>
      <c r="I418" s="17"/>
      <c r="J418" s="17"/>
      <c r="Q418" s="103"/>
    </row>
    <row r="419" spans="1:17" ht="15.75" customHeight="1">
      <c r="A419" s="460" t="s">
        <v>389</v>
      </c>
      <c r="B419" s="355" t="s">
        <v>390</v>
      </c>
      <c r="C419" s="39"/>
      <c r="D419" s="39"/>
      <c r="E419" s="28"/>
      <c r="F419" s="28"/>
      <c r="G419" s="28"/>
      <c r="H419" s="113"/>
      <c r="I419" s="17"/>
      <c r="J419" s="17"/>
      <c r="Q419" s="103"/>
    </row>
    <row r="420" spans="1:17" ht="15.75" customHeight="1">
      <c r="A420" s="460" t="s">
        <v>391</v>
      </c>
      <c r="B420" s="355" t="s">
        <v>128</v>
      </c>
      <c r="C420" s="39"/>
      <c r="D420" s="39"/>
      <c r="E420" s="28"/>
      <c r="F420" s="28"/>
      <c r="G420" s="28"/>
      <c r="H420" s="113"/>
      <c r="I420" s="17"/>
      <c r="J420" s="17"/>
      <c r="Q420" s="103"/>
    </row>
    <row r="421" spans="1:17" ht="15.75" customHeight="1">
      <c r="A421" s="460" t="s">
        <v>392</v>
      </c>
      <c r="B421" s="459" t="s">
        <v>393</v>
      </c>
      <c r="C421" s="84"/>
      <c r="D421" s="84"/>
      <c r="E421" s="28"/>
      <c r="F421" s="28"/>
      <c r="G421" s="28"/>
      <c r="H421" s="113"/>
      <c r="I421" s="17"/>
      <c r="J421" s="17"/>
      <c r="Q421" s="102"/>
    </row>
    <row r="422" spans="1:17" ht="15.75" customHeight="1">
      <c r="A422" s="460" t="s">
        <v>394</v>
      </c>
      <c r="B422" s="459" t="s">
        <v>395</v>
      </c>
      <c r="C422" s="39"/>
      <c r="D422" s="39"/>
      <c r="E422" s="28"/>
      <c r="F422" s="28"/>
      <c r="G422" s="28"/>
      <c r="H422" s="113"/>
      <c r="I422" s="17"/>
      <c r="J422" s="17"/>
      <c r="Q422" s="103"/>
    </row>
    <row r="423" spans="1:17" ht="15.75" customHeight="1">
      <c r="A423" s="460" t="s">
        <v>396</v>
      </c>
      <c r="B423" s="459" t="s">
        <v>397</v>
      </c>
      <c r="C423" s="39"/>
      <c r="D423" s="39"/>
      <c r="E423" s="28"/>
      <c r="F423" s="28"/>
      <c r="G423" s="28"/>
      <c r="H423" s="113"/>
      <c r="I423" s="17"/>
      <c r="J423" s="17"/>
      <c r="Q423" s="103"/>
    </row>
    <row r="424" spans="1:17" ht="15.75" customHeight="1">
      <c r="A424" s="460" t="s">
        <v>398</v>
      </c>
      <c r="B424" s="459" t="s">
        <v>399</v>
      </c>
      <c r="C424" s="39"/>
      <c r="D424" s="39"/>
      <c r="E424" s="28"/>
      <c r="F424" s="28"/>
      <c r="G424" s="28"/>
      <c r="H424" s="113"/>
      <c r="I424" s="17"/>
      <c r="J424" s="17"/>
      <c r="Q424" s="103"/>
    </row>
    <row r="425" spans="1:17" ht="15.75" customHeight="1">
      <c r="A425" s="460" t="s">
        <v>400</v>
      </c>
      <c r="B425" s="459" t="s">
        <v>401</v>
      </c>
      <c r="C425" s="39"/>
      <c r="D425" s="39"/>
      <c r="E425" s="28"/>
      <c r="F425" s="28"/>
      <c r="G425" s="28"/>
      <c r="H425" s="113"/>
      <c r="I425" s="17"/>
      <c r="J425" s="17"/>
      <c r="Q425" s="103"/>
    </row>
    <row r="426" spans="1:17" ht="15.75" customHeight="1">
      <c r="A426" s="460" t="s">
        <v>402</v>
      </c>
      <c r="B426" s="459" t="s">
        <v>403</v>
      </c>
      <c r="C426" s="39"/>
      <c r="D426" s="39"/>
      <c r="E426" s="28"/>
      <c r="F426" s="28"/>
      <c r="G426" s="28"/>
      <c r="H426" s="113"/>
      <c r="I426" s="17"/>
      <c r="J426" s="17"/>
      <c r="Q426" s="103"/>
    </row>
    <row r="427" spans="1:17" ht="15.75" customHeight="1">
      <c r="A427" s="460" t="s">
        <v>404</v>
      </c>
      <c r="B427" s="459" t="s">
        <v>405</v>
      </c>
      <c r="C427" s="28"/>
      <c r="D427" s="28"/>
      <c r="E427" s="28"/>
      <c r="F427" s="28"/>
      <c r="G427" s="28"/>
      <c r="H427" s="113"/>
      <c r="I427" s="17"/>
      <c r="J427" s="17"/>
      <c r="Q427" s="103"/>
    </row>
    <row r="428" spans="1:17" ht="15.75" customHeight="1">
      <c r="A428" s="460" t="s">
        <v>406</v>
      </c>
      <c r="B428" s="459" t="s">
        <v>407</v>
      </c>
      <c r="C428" s="28"/>
      <c r="D428" s="28"/>
      <c r="E428" s="28"/>
      <c r="F428" s="28"/>
      <c r="G428" s="28"/>
      <c r="H428" s="113"/>
      <c r="I428" s="17"/>
      <c r="J428" s="17"/>
      <c r="Q428" s="103"/>
    </row>
    <row r="429" spans="1:10" ht="15.75" customHeight="1">
      <c r="A429" s="460" t="s">
        <v>408</v>
      </c>
      <c r="B429" s="459" t="s">
        <v>409</v>
      </c>
      <c r="C429" s="28"/>
      <c r="D429" s="28"/>
      <c r="E429" s="28"/>
      <c r="F429" s="28"/>
      <c r="G429" s="28"/>
      <c r="H429" s="113"/>
      <c r="I429" s="17"/>
      <c r="J429" s="17"/>
    </row>
    <row r="430" spans="1:10" ht="15.75" customHeight="1">
      <c r="A430" s="460" t="s">
        <v>410</v>
      </c>
      <c r="B430" s="459" t="s">
        <v>132</v>
      </c>
      <c r="C430" s="28"/>
      <c r="D430" s="28"/>
      <c r="E430" s="28"/>
      <c r="F430" s="28"/>
      <c r="G430" s="28"/>
      <c r="H430" s="113"/>
      <c r="I430" s="17"/>
      <c r="J430" s="17"/>
    </row>
    <row r="431" spans="1:10" ht="15.75" customHeight="1">
      <c r="A431" s="460" t="s">
        <v>411</v>
      </c>
      <c r="B431" s="459" t="s">
        <v>412</v>
      </c>
      <c r="C431" s="28"/>
      <c r="D431" s="28"/>
      <c r="E431" s="28"/>
      <c r="F431" s="28"/>
      <c r="G431" s="28"/>
      <c r="H431" s="113"/>
      <c r="I431" s="17"/>
      <c r="J431" s="17"/>
    </row>
    <row r="432" spans="1:10" ht="15.75" customHeight="1">
      <c r="A432" s="460" t="s">
        <v>413</v>
      </c>
      <c r="B432" s="459" t="s">
        <v>414</v>
      </c>
      <c r="C432" s="28"/>
      <c r="D432" s="28"/>
      <c r="E432" s="28"/>
      <c r="F432" s="28"/>
      <c r="G432" s="28"/>
      <c r="H432" s="113"/>
      <c r="I432" s="17"/>
      <c r="J432" s="17"/>
    </row>
    <row r="433" spans="1:10" ht="15.75" customHeight="1">
      <c r="A433" s="460" t="s">
        <v>415</v>
      </c>
      <c r="B433" s="459" t="s">
        <v>416</v>
      </c>
      <c r="C433" s="28"/>
      <c r="D433" s="28"/>
      <c r="E433" s="28"/>
      <c r="F433" s="28"/>
      <c r="G433" s="28"/>
      <c r="H433" s="113"/>
      <c r="I433" s="17"/>
      <c r="J433" s="17"/>
    </row>
    <row r="434" spans="1:10" ht="15.75" customHeight="1">
      <c r="A434" s="460" t="s">
        <v>417</v>
      </c>
      <c r="B434" s="459" t="s">
        <v>418</v>
      </c>
      <c r="C434" s="28"/>
      <c r="D434" s="28"/>
      <c r="E434" s="28"/>
      <c r="F434" s="28"/>
      <c r="G434" s="28"/>
      <c r="H434" s="113"/>
      <c r="I434" s="17"/>
      <c r="J434" s="17"/>
    </row>
    <row r="435" spans="1:10" ht="15.75" customHeight="1">
      <c r="A435" s="460" t="s">
        <v>419</v>
      </c>
      <c r="B435" s="459" t="s">
        <v>420</v>
      </c>
      <c r="C435" s="28"/>
      <c r="D435" s="28"/>
      <c r="E435" s="28"/>
      <c r="F435" s="28"/>
      <c r="G435" s="28"/>
      <c r="H435" s="113"/>
      <c r="I435" s="17"/>
      <c r="J435" s="17"/>
    </row>
    <row r="436" spans="1:10" ht="15.75" customHeight="1">
      <c r="A436" s="460" t="s">
        <v>421</v>
      </c>
      <c r="B436" s="459" t="s">
        <v>422</v>
      </c>
      <c r="C436" s="28"/>
      <c r="D436" s="28"/>
      <c r="E436" s="28"/>
      <c r="F436" s="28"/>
      <c r="G436" s="28"/>
      <c r="H436" s="113"/>
      <c r="I436" s="17"/>
      <c r="J436" s="17"/>
    </row>
    <row r="437" spans="1:10" ht="15.75" customHeight="1">
      <c r="A437" s="460" t="s">
        <v>423</v>
      </c>
      <c r="B437" s="459" t="s">
        <v>424</v>
      </c>
      <c r="C437" s="28"/>
      <c r="D437" s="28"/>
      <c r="E437" s="28"/>
      <c r="F437" s="28"/>
      <c r="G437" s="28"/>
      <c r="H437" s="113"/>
      <c r="I437" s="17"/>
      <c r="J437" s="17"/>
    </row>
    <row r="438" spans="1:10" ht="15.75" customHeight="1">
      <c r="A438" s="460" t="s">
        <v>425</v>
      </c>
      <c r="B438" s="459" t="s">
        <v>426</v>
      </c>
      <c r="C438" s="28"/>
      <c r="D438" s="28"/>
      <c r="E438" s="28"/>
      <c r="F438" s="28"/>
      <c r="G438" s="28"/>
      <c r="H438" s="113"/>
      <c r="I438" s="17"/>
      <c r="J438" s="17"/>
    </row>
    <row r="439" spans="1:10" ht="15.75" customHeight="1">
      <c r="A439" s="460" t="s">
        <v>427</v>
      </c>
      <c r="B439" s="459" t="s">
        <v>428</v>
      </c>
      <c r="C439" s="28"/>
      <c r="D439" s="28"/>
      <c r="E439" s="28"/>
      <c r="F439" s="28"/>
      <c r="G439" s="28"/>
      <c r="H439" s="113"/>
      <c r="I439" s="17"/>
      <c r="J439" s="17"/>
    </row>
    <row r="440" spans="1:10" ht="15.75" customHeight="1">
      <c r="A440" s="460" t="s">
        <v>429</v>
      </c>
      <c r="B440" s="459" t="s">
        <v>430</v>
      </c>
      <c r="C440" s="28"/>
      <c r="D440" s="28"/>
      <c r="E440" s="28"/>
      <c r="F440" s="28"/>
      <c r="G440" s="28"/>
      <c r="H440" s="113"/>
      <c r="I440" s="17"/>
      <c r="J440" s="17"/>
    </row>
    <row r="441" spans="1:10" ht="15.75" customHeight="1">
      <c r="A441" s="460" t="s">
        <v>431</v>
      </c>
      <c r="B441" s="459" t="s">
        <v>432</v>
      </c>
      <c r="C441" s="28"/>
      <c r="D441" s="28"/>
      <c r="E441" s="28"/>
      <c r="F441" s="28"/>
      <c r="G441" s="28"/>
      <c r="H441" s="113"/>
      <c r="I441" s="17"/>
      <c r="J441" s="17"/>
    </row>
    <row r="442" spans="1:10" ht="15.75" customHeight="1">
      <c r="A442" s="460" t="s">
        <v>433</v>
      </c>
      <c r="B442" s="459" t="s">
        <v>434</v>
      </c>
      <c r="C442" s="28"/>
      <c r="D442" s="28"/>
      <c r="E442" s="28"/>
      <c r="F442" s="28"/>
      <c r="G442" s="28"/>
      <c r="H442" s="113"/>
      <c r="I442" s="17"/>
      <c r="J442" s="17"/>
    </row>
    <row r="443" spans="1:10" ht="15.75" customHeight="1" thickBot="1">
      <c r="A443" s="462" t="s">
        <v>435</v>
      </c>
      <c r="B443" s="463" t="s">
        <v>436</v>
      </c>
      <c r="C443" s="114"/>
      <c r="D443" s="114"/>
      <c r="E443" s="114"/>
      <c r="F443" s="114"/>
      <c r="G443" s="114"/>
      <c r="H443" s="115"/>
      <c r="I443" s="17"/>
      <c r="J443" s="17"/>
    </row>
    <row r="444" spans="1:10" ht="18" customHeight="1" thickBot="1" thickTop="1">
      <c r="A444" s="16" t="s">
        <v>437</v>
      </c>
      <c r="C444" s="17"/>
      <c r="D444" s="17"/>
      <c r="E444" s="17"/>
      <c r="F444" s="17"/>
      <c r="G444" s="17"/>
      <c r="H444" s="17"/>
      <c r="I444" s="17"/>
      <c r="J444" s="17"/>
    </row>
    <row r="445" spans="1:5" ht="18" customHeight="1" thickBot="1" thickTop="1">
      <c r="A445" s="560" t="s">
        <v>158</v>
      </c>
      <c r="B445" s="464"/>
      <c r="C445" s="560" t="s">
        <v>7</v>
      </c>
      <c r="D445" s="750" t="s">
        <v>438</v>
      </c>
      <c r="E445" s="751"/>
    </row>
    <row r="446" spans="1:5" ht="18" customHeight="1" thickBot="1">
      <c r="A446" s="561"/>
      <c r="B446" s="465"/>
      <c r="C446" s="561"/>
      <c r="D446" s="306" t="s">
        <v>8</v>
      </c>
      <c r="E446" s="307" t="s">
        <v>9</v>
      </c>
    </row>
    <row r="447" spans="1:5" ht="18" customHeight="1" thickBot="1" thickTop="1">
      <c r="A447" s="434" t="s">
        <v>15</v>
      </c>
      <c r="B447" s="466" t="s">
        <v>16</v>
      </c>
      <c r="C447" s="455" t="s">
        <v>17</v>
      </c>
      <c r="D447" s="455" t="s">
        <v>18</v>
      </c>
      <c r="E447" s="456" t="s">
        <v>19</v>
      </c>
    </row>
    <row r="448" spans="1:5" ht="18" customHeight="1" thickBot="1" thickTop="1">
      <c r="A448" s="467" t="s">
        <v>143</v>
      </c>
      <c r="B448" s="468" t="s">
        <v>439</v>
      </c>
      <c r="C448" s="491">
        <f>SUM(D448:E448)</f>
        <v>0</v>
      </c>
      <c r="D448" s="71"/>
      <c r="E448" s="171"/>
    </row>
    <row r="449" spans="1:5" ht="18" customHeight="1" thickBot="1">
      <c r="A449" s="469" t="s">
        <v>145</v>
      </c>
      <c r="B449" s="470" t="s">
        <v>440</v>
      </c>
      <c r="C449" s="492">
        <f>SUM(D449:E449)</f>
        <v>0</v>
      </c>
      <c r="D449" s="492">
        <f>SUM(D450:D452)</f>
        <v>0</v>
      </c>
      <c r="E449" s="494">
        <f>SUM(E450:E452)</f>
        <v>0</v>
      </c>
    </row>
    <row r="450" spans="1:6" ht="18" customHeight="1" thickBot="1">
      <c r="A450" s="467" t="s">
        <v>147</v>
      </c>
      <c r="B450" s="471" t="s">
        <v>441</v>
      </c>
      <c r="C450" s="491">
        <f>SUM(D450:E450)</f>
        <v>0</v>
      </c>
      <c r="D450" s="71"/>
      <c r="E450" s="159"/>
      <c r="F450" s="17"/>
    </row>
    <row r="451" spans="1:6" ht="18" customHeight="1" thickBot="1">
      <c r="A451" s="467" t="s">
        <v>149</v>
      </c>
      <c r="B451" s="472" t="s">
        <v>442</v>
      </c>
      <c r="C451" s="491">
        <f>SUM(D451:E451)</f>
        <v>0</v>
      </c>
      <c r="D451" s="71"/>
      <c r="E451" s="159"/>
      <c r="F451" s="17"/>
    </row>
    <row r="452" spans="1:6" ht="18" customHeight="1" thickBot="1">
      <c r="A452" s="473" t="s">
        <v>151</v>
      </c>
      <c r="B452" s="474" t="s">
        <v>443</v>
      </c>
      <c r="C452" s="493">
        <f>SUM(D452:E452)</f>
        <v>0</v>
      </c>
      <c r="D452" s="172"/>
      <c r="E452" s="173"/>
      <c r="F452" s="17"/>
    </row>
    <row r="453" spans="1:6" ht="18" customHeight="1" thickBot="1" thickTop="1">
      <c r="A453" s="16" t="s">
        <v>444</v>
      </c>
      <c r="D453" s="108" t="b">
        <f>D457=(F9+F10)</f>
        <v>1</v>
      </c>
      <c r="E453" s="108" t="b">
        <f>E457=(H9+H10)</f>
        <v>1</v>
      </c>
      <c r="F453" s="108" t="b">
        <f>F457=(I9+I10)</f>
        <v>1</v>
      </c>
    </row>
    <row r="454" spans="1:12" ht="19.5" customHeight="1" thickBot="1" thickTop="1">
      <c r="A454" s="560" t="s">
        <v>158</v>
      </c>
      <c r="B454" s="560" t="s">
        <v>445</v>
      </c>
      <c r="C454" s="682" t="s">
        <v>650</v>
      </c>
      <c r="D454" s="680" t="s">
        <v>446</v>
      </c>
      <c r="E454" s="681"/>
      <c r="F454" s="560" t="s">
        <v>447</v>
      </c>
      <c r="G454" s="560" t="s">
        <v>448</v>
      </c>
      <c r="H454" s="560" t="s">
        <v>449</v>
      </c>
      <c r="I454" s="682" t="s">
        <v>649</v>
      </c>
      <c r="J454" s="680" t="s">
        <v>446</v>
      </c>
      <c r="K454" s="681"/>
      <c r="L454" s="675" t="s">
        <v>447</v>
      </c>
    </row>
    <row r="455" spans="1:12" ht="36.75" customHeight="1" thickBot="1">
      <c r="A455" s="561"/>
      <c r="B455" s="561"/>
      <c r="C455" s="683"/>
      <c r="D455" s="475" t="s">
        <v>450</v>
      </c>
      <c r="E455" s="476" t="s">
        <v>451</v>
      </c>
      <c r="F455" s="561"/>
      <c r="G455" s="561"/>
      <c r="H455" s="561"/>
      <c r="I455" s="683"/>
      <c r="J455" s="475" t="s">
        <v>450</v>
      </c>
      <c r="K455" s="476" t="s">
        <v>451</v>
      </c>
      <c r="L455" s="676"/>
    </row>
    <row r="456" spans="1:12" ht="12" customHeight="1" thickTop="1">
      <c r="A456" s="477" t="s">
        <v>15</v>
      </c>
      <c r="B456" s="478" t="s">
        <v>16</v>
      </c>
      <c r="C456" s="479" t="s">
        <v>17</v>
      </c>
      <c r="D456" s="480" t="s">
        <v>18</v>
      </c>
      <c r="E456" s="480" t="s">
        <v>19</v>
      </c>
      <c r="F456" s="481" t="s">
        <v>20</v>
      </c>
      <c r="G456" s="482" t="s">
        <v>15</v>
      </c>
      <c r="H456" s="482" t="s">
        <v>16</v>
      </c>
      <c r="I456" s="480" t="s">
        <v>17</v>
      </c>
      <c r="J456" s="480" t="s">
        <v>18</v>
      </c>
      <c r="K456" s="480" t="s">
        <v>19</v>
      </c>
      <c r="L456" s="483" t="s">
        <v>20</v>
      </c>
    </row>
    <row r="457" spans="1:13" ht="18" customHeight="1">
      <c r="A457" s="215" t="s">
        <v>162</v>
      </c>
      <c r="B457" s="216" t="s">
        <v>7</v>
      </c>
      <c r="C457" s="460">
        <v>0</v>
      </c>
      <c r="D457" s="495">
        <f>SUM(D458:D485)+SUM(J457:J485)</f>
        <v>0</v>
      </c>
      <c r="E457" s="495">
        <f>SUM(E458:E485)+SUM(K457:K485)</f>
        <v>0</v>
      </c>
      <c r="F457" s="495">
        <f>SUM(F458:F485)+SUM(L457:L485)</f>
        <v>0</v>
      </c>
      <c r="G457" s="486" t="s">
        <v>452</v>
      </c>
      <c r="H457" s="487" t="s">
        <v>453</v>
      </c>
      <c r="I457" s="460" t="s">
        <v>454</v>
      </c>
      <c r="J457" s="7"/>
      <c r="K457" s="7"/>
      <c r="L457" s="174"/>
      <c r="M457" s="17"/>
    </row>
    <row r="458" spans="1:13" ht="18" customHeight="1">
      <c r="A458" s="215" t="s">
        <v>165</v>
      </c>
      <c r="B458" s="216" t="s">
        <v>455</v>
      </c>
      <c r="C458" s="460" t="s">
        <v>17</v>
      </c>
      <c r="D458" s="7"/>
      <c r="E458" s="7"/>
      <c r="F458" s="7"/>
      <c r="G458" s="486" t="s">
        <v>456</v>
      </c>
      <c r="H458" s="487" t="s">
        <v>457</v>
      </c>
      <c r="I458" s="460" t="s">
        <v>458</v>
      </c>
      <c r="J458" s="7"/>
      <c r="K458" s="7"/>
      <c r="L458" s="174"/>
      <c r="M458" s="17"/>
    </row>
    <row r="459" spans="1:13" ht="18" customHeight="1">
      <c r="A459" s="215" t="s">
        <v>168</v>
      </c>
      <c r="B459" s="216" t="s">
        <v>459</v>
      </c>
      <c r="C459" s="460" t="s">
        <v>18</v>
      </c>
      <c r="D459" s="7"/>
      <c r="E459" s="7"/>
      <c r="F459" s="7"/>
      <c r="G459" s="486" t="s">
        <v>460</v>
      </c>
      <c r="H459" s="487" t="s">
        <v>461</v>
      </c>
      <c r="I459" s="460" t="s">
        <v>462</v>
      </c>
      <c r="J459" s="7"/>
      <c r="K459" s="7"/>
      <c r="L459" s="174"/>
      <c r="M459" s="17"/>
    </row>
    <row r="460" spans="1:13" ht="18" customHeight="1">
      <c r="A460" s="215" t="s">
        <v>170</v>
      </c>
      <c r="B460" s="216" t="s">
        <v>463</v>
      </c>
      <c r="C460" s="460" t="s">
        <v>19</v>
      </c>
      <c r="D460" s="7"/>
      <c r="E460" s="7"/>
      <c r="F460" s="7"/>
      <c r="G460" s="486" t="s">
        <v>464</v>
      </c>
      <c r="H460" s="487" t="s">
        <v>465</v>
      </c>
      <c r="I460" s="460" t="s">
        <v>466</v>
      </c>
      <c r="J460" s="7"/>
      <c r="K460" s="7"/>
      <c r="L460" s="174"/>
      <c r="M460" s="17"/>
    </row>
    <row r="461" spans="1:13" ht="18" customHeight="1">
      <c r="A461" s="215" t="s">
        <v>173</v>
      </c>
      <c r="B461" s="216" t="s">
        <v>467</v>
      </c>
      <c r="C461" s="460" t="s">
        <v>20</v>
      </c>
      <c r="D461" s="7"/>
      <c r="E461" s="7"/>
      <c r="F461" s="7"/>
      <c r="G461" s="486" t="s">
        <v>468</v>
      </c>
      <c r="H461" s="487" t="s">
        <v>469</v>
      </c>
      <c r="I461" s="460" t="s">
        <v>470</v>
      </c>
      <c r="J461" s="7"/>
      <c r="K461" s="7"/>
      <c r="L461" s="174"/>
      <c r="M461" s="17"/>
    </row>
    <row r="462" spans="1:13" ht="18" customHeight="1">
      <c r="A462" s="215" t="s">
        <v>176</v>
      </c>
      <c r="B462" s="216" t="s">
        <v>471</v>
      </c>
      <c r="C462" s="460" t="s">
        <v>21</v>
      </c>
      <c r="D462" s="7"/>
      <c r="E462" s="7"/>
      <c r="F462" s="7"/>
      <c r="G462" s="486" t="s">
        <v>472</v>
      </c>
      <c r="H462" s="487" t="s">
        <v>473</v>
      </c>
      <c r="I462" s="460" t="s">
        <v>474</v>
      </c>
      <c r="J462" s="7"/>
      <c r="K462" s="7"/>
      <c r="L462" s="174"/>
      <c r="M462" s="17"/>
    </row>
    <row r="463" spans="1:13" ht="18" customHeight="1">
      <c r="A463" s="215" t="s">
        <v>179</v>
      </c>
      <c r="B463" s="216" t="s">
        <v>475</v>
      </c>
      <c r="C463" s="460" t="s">
        <v>22</v>
      </c>
      <c r="D463" s="7"/>
      <c r="E463" s="7"/>
      <c r="F463" s="7"/>
      <c r="G463" s="486" t="s">
        <v>476</v>
      </c>
      <c r="H463" s="487" t="s">
        <v>477</v>
      </c>
      <c r="I463" s="460" t="s">
        <v>478</v>
      </c>
      <c r="J463" s="7"/>
      <c r="K463" s="7"/>
      <c r="L463" s="174"/>
      <c r="M463" s="17"/>
    </row>
    <row r="464" spans="1:13" ht="18" customHeight="1">
      <c r="A464" s="215" t="s">
        <v>182</v>
      </c>
      <c r="B464" s="216" t="s">
        <v>479</v>
      </c>
      <c r="C464" s="460" t="s">
        <v>23</v>
      </c>
      <c r="D464" s="7"/>
      <c r="E464" s="7"/>
      <c r="F464" s="7"/>
      <c r="G464" s="486" t="s">
        <v>480</v>
      </c>
      <c r="H464" s="487" t="s">
        <v>481</v>
      </c>
      <c r="I464" s="460" t="s">
        <v>482</v>
      </c>
      <c r="J464" s="7"/>
      <c r="K464" s="7"/>
      <c r="L464" s="174"/>
      <c r="M464" s="17"/>
    </row>
    <row r="465" spans="1:13" ht="18" customHeight="1">
      <c r="A465" s="215" t="s">
        <v>185</v>
      </c>
      <c r="B465" s="216" t="s">
        <v>483</v>
      </c>
      <c r="C465" s="460" t="s">
        <v>24</v>
      </c>
      <c r="D465" s="7"/>
      <c r="E465" s="7"/>
      <c r="F465" s="7"/>
      <c r="G465" s="486" t="s">
        <v>484</v>
      </c>
      <c r="H465" s="487" t="s">
        <v>485</v>
      </c>
      <c r="I465" s="460" t="s">
        <v>486</v>
      </c>
      <c r="J465" s="7"/>
      <c r="K465" s="7"/>
      <c r="L465" s="174"/>
      <c r="M465" s="17"/>
    </row>
    <row r="466" spans="1:13" ht="18" customHeight="1">
      <c r="A466" s="215" t="s">
        <v>43</v>
      </c>
      <c r="B466" s="216" t="s">
        <v>487</v>
      </c>
      <c r="C466" s="460" t="s">
        <v>223</v>
      </c>
      <c r="D466" s="7"/>
      <c r="E466" s="7"/>
      <c r="F466" s="7"/>
      <c r="G466" s="486" t="s">
        <v>488</v>
      </c>
      <c r="H466" s="487" t="s">
        <v>489</v>
      </c>
      <c r="I466" s="460" t="s">
        <v>490</v>
      </c>
      <c r="J466" s="7"/>
      <c r="K466" s="7"/>
      <c r="L466" s="174"/>
      <c r="M466" s="17"/>
    </row>
    <row r="467" spans="1:13" ht="18" customHeight="1">
      <c r="A467" s="215" t="s">
        <v>45</v>
      </c>
      <c r="B467" s="216" t="s">
        <v>491</v>
      </c>
      <c r="C467" s="460" t="s">
        <v>224</v>
      </c>
      <c r="D467" s="7"/>
      <c r="E467" s="7"/>
      <c r="F467" s="7"/>
      <c r="G467" s="486" t="s">
        <v>492</v>
      </c>
      <c r="H467" s="487" t="s">
        <v>493</v>
      </c>
      <c r="I467" s="460" t="s">
        <v>494</v>
      </c>
      <c r="J467" s="7"/>
      <c r="K467" s="7"/>
      <c r="L467" s="174"/>
      <c r="M467" s="17"/>
    </row>
    <row r="468" spans="1:13" ht="18" customHeight="1">
      <c r="A468" s="215" t="s">
        <v>47</v>
      </c>
      <c r="B468" s="216" t="s">
        <v>495</v>
      </c>
      <c r="C468" s="460" t="s">
        <v>225</v>
      </c>
      <c r="D468" s="7"/>
      <c r="E468" s="7"/>
      <c r="F468" s="7"/>
      <c r="G468" s="486" t="s">
        <v>496</v>
      </c>
      <c r="H468" s="487" t="s">
        <v>497</v>
      </c>
      <c r="I468" s="460" t="s">
        <v>498</v>
      </c>
      <c r="J468" s="7"/>
      <c r="K468" s="7"/>
      <c r="L468" s="174"/>
      <c r="M468" s="17"/>
    </row>
    <row r="469" spans="1:13" ht="18" customHeight="1">
      <c r="A469" s="215" t="s">
        <v>49</v>
      </c>
      <c r="B469" s="216" t="s">
        <v>499</v>
      </c>
      <c r="C469" s="460" t="s">
        <v>500</v>
      </c>
      <c r="D469" s="7"/>
      <c r="E469" s="7"/>
      <c r="F469" s="7"/>
      <c r="G469" s="486" t="s">
        <v>501</v>
      </c>
      <c r="H469" s="487" t="s">
        <v>502</v>
      </c>
      <c r="I469" s="460" t="s">
        <v>503</v>
      </c>
      <c r="J469" s="7"/>
      <c r="K469" s="7"/>
      <c r="L469" s="174"/>
      <c r="M469" s="17"/>
    </row>
    <row r="470" spans="1:16" ht="18" customHeight="1">
      <c r="A470" s="215" t="s">
        <v>51</v>
      </c>
      <c r="B470" s="216" t="s">
        <v>504</v>
      </c>
      <c r="C470" s="460" t="s">
        <v>226</v>
      </c>
      <c r="D470" s="7"/>
      <c r="E470" s="7"/>
      <c r="F470" s="7"/>
      <c r="G470" s="486" t="s">
        <v>505</v>
      </c>
      <c r="H470" s="487" t="s">
        <v>506</v>
      </c>
      <c r="I470" s="460" t="s">
        <v>507</v>
      </c>
      <c r="J470" s="7"/>
      <c r="K470" s="7"/>
      <c r="L470" s="174"/>
      <c r="M470" s="17"/>
      <c r="N470" s="24"/>
      <c r="O470" s="24"/>
      <c r="P470" s="24"/>
    </row>
    <row r="471" spans="1:16" ht="18" customHeight="1">
      <c r="A471" s="215" t="s">
        <v>53</v>
      </c>
      <c r="B471" s="216" t="s">
        <v>508</v>
      </c>
      <c r="C471" s="460" t="s">
        <v>227</v>
      </c>
      <c r="D471" s="7"/>
      <c r="E471" s="7"/>
      <c r="F471" s="7"/>
      <c r="G471" s="486" t="s">
        <v>509</v>
      </c>
      <c r="H471" s="85"/>
      <c r="I471" s="86"/>
      <c r="J471" s="7"/>
      <c r="K471" s="7"/>
      <c r="L471" s="174"/>
      <c r="M471" s="17"/>
      <c r="N471" s="24"/>
      <c r="O471" s="178"/>
      <c r="P471" s="179"/>
    </row>
    <row r="472" spans="1:16" ht="18" customHeight="1">
      <c r="A472" s="215" t="s">
        <v>55</v>
      </c>
      <c r="B472" s="216" t="s">
        <v>510</v>
      </c>
      <c r="C472" s="460" t="s">
        <v>228</v>
      </c>
      <c r="D472" s="7"/>
      <c r="E472" s="7"/>
      <c r="F472" s="7"/>
      <c r="G472" s="486" t="s">
        <v>511</v>
      </c>
      <c r="H472" s="85"/>
      <c r="I472" s="86"/>
      <c r="J472" s="7"/>
      <c r="K472" s="7"/>
      <c r="L472" s="174"/>
      <c r="M472" s="17"/>
      <c r="N472" s="24"/>
      <c r="O472" s="178"/>
      <c r="P472" s="179"/>
    </row>
    <row r="473" spans="1:16" ht="18" customHeight="1">
      <c r="A473" s="215" t="s">
        <v>57</v>
      </c>
      <c r="B473" s="216" t="s">
        <v>512</v>
      </c>
      <c r="C473" s="460" t="s">
        <v>513</v>
      </c>
      <c r="D473" s="7"/>
      <c r="E473" s="7"/>
      <c r="F473" s="7"/>
      <c r="G473" s="486" t="s">
        <v>514</v>
      </c>
      <c r="H473" s="85"/>
      <c r="I473" s="86"/>
      <c r="J473" s="7"/>
      <c r="K473" s="7"/>
      <c r="L473" s="174"/>
      <c r="M473" s="17"/>
      <c r="N473" s="24"/>
      <c r="O473" s="178"/>
      <c r="P473" s="179"/>
    </row>
    <row r="474" spans="1:16" ht="18" customHeight="1">
      <c r="A474" s="215" t="s">
        <v>59</v>
      </c>
      <c r="B474" s="216" t="s">
        <v>515</v>
      </c>
      <c r="C474" s="460" t="s">
        <v>516</v>
      </c>
      <c r="D474" s="7"/>
      <c r="E474" s="7"/>
      <c r="F474" s="7"/>
      <c r="G474" s="486" t="s">
        <v>517</v>
      </c>
      <c r="H474" s="85"/>
      <c r="I474" s="86"/>
      <c r="J474" s="7"/>
      <c r="K474" s="7"/>
      <c r="L474" s="174"/>
      <c r="M474" s="17"/>
      <c r="N474" s="24"/>
      <c r="O474" s="178"/>
      <c r="P474" s="179"/>
    </row>
    <row r="475" spans="1:16" ht="18" customHeight="1">
      <c r="A475" s="215" t="s">
        <v>61</v>
      </c>
      <c r="B475" s="216" t="s">
        <v>518</v>
      </c>
      <c r="C475" s="460" t="s">
        <v>519</v>
      </c>
      <c r="D475" s="7"/>
      <c r="E475" s="7"/>
      <c r="F475" s="7"/>
      <c r="G475" s="486" t="s">
        <v>520</v>
      </c>
      <c r="H475" s="85"/>
      <c r="I475" s="86"/>
      <c r="J475" s="7"/>
      <c r="K475" s="7"/>
      <c r="L475" s="174"/>
      <c r="M475" s="17"/>
      <c r="N475" s="24"/>
      <c r="O475" s="178"/>
      <c r="P475" s="179"/>
    </row>
    <row r="476" spans="1:16" ht="18" customHeight="1">
      <c r="A476" s="215" t="s">
        <v>62</v>
      </c>
      <c r="B476" s="216" t="s">
        <v>521</v>
      </c>
      <c r="C476" s="460" t="s">
        <v>522</v>
      </c>
      <c r="D476" s="7"/>
      <c r="E476" s="7"/>
      <c r="F476" s="7"/>
      <c r="G476" s="486" t="s">
        <v>523</v>
      </c>
      <c r="H476" s="85"/>
      <c r="I476" s="86"/>
      <c r="J476" s="7"/>
      <c r="K476" s="7"/>
      <c r="L476" s="174"/>
      <c r="M476" s="17"/>
      <c r="N476" s="24"/>
      <c r="O476" s="178"/>
      <c r="P476" s="179"/>
    </row>
    <row r="477" spans="1:16" ht="18" customHeight="1">
      <c r="A477" s="215" t="s">
        <v>63</v>
      </c>
      <c r="B477" s="216" t="s">
        <v>524</v>
      </c>
      <c r="C477" s="460" t="s">
        <v>525</v>
      </c>
      <c r="D477" s="7"/>
      <c r="E477" s="7"/>
      <c r="F477" s="7"/>
      <c r="G477" s="486" t="s">
        <v>526</v>
      </c>
      <c r="H477" s="85"/>
      <c r="I477" s="86"/>
      <c r="J477" s="7"/>
      <c r="K477" s="7"/>
      <c r="L477" s="174"/>
      <c r="M477" s="17"/>
      <c r="N477" s="24"/>
      <c r="O477" s="178"/>
      <c r="P477" s="179"/>
    </row>
    <row r="478" spans="1:16" ht="18" customHeight="1">
      <c r="A478" s="215" t="s">
        <v>64</v>
      </c>
      <c r="B478" s="216" t="s">
        <v>527</v>
      </c>
      <c r="C478" s="460" t="s">
        <v>528</v>
      </c>
      <c r="D478" s="7"/>
      <c r="E478" s="7"/>
      <c r="F478" s="7"/>
      <c r="G478" s="486" t="s">
        <v>529</v>
      </c>
      <c r="H478" s="85"/>
      <c r="I478" s="86"/>
      <c r="J478" s="7"/>
      <c r="K478" s="7"/>
      <c r="L478" s="174"/>
      <c r="M478" s="17"/>
      <c r="N478" s="24"/>
      <c r="O478" s="178"/>
      <c r="P478" s="179"/>
    </row>
    <row r="479" spans="1:16" ht="18" customHeight="1">
      <c r="A479" s="215" t="s">
        <v>66</v>
      </c>
      <c r="B479" s="216" t="s">
        <v>530</v>
      </c>
      <c r="C479" s="460" t="s">
        <v>531</v>
      </c>
      <c r="D479" s="7"/>
      <c r="E479" s="7"/>
      <c r="F479" s="7"/>
      <c r="G479" s="486" t="s">
        <v>532</v>
      </c>
      <c r="H479" s="85"/>
      <c r="I479" s="86"/>
      <c r="J479" s="7"/>
      <c r="K479" s="7"/>
      <c r="L479" s="174"/>
      <c r="M479" s="17"/>
      <c r="N479" s="24"/>
      <c r="O479" s="178"/>
      <c r="P479" s="179"/>
    </row>
    <row r="480" spans="1:16" ht="18" customHeight="1">
      <c r="A480" s="215" t="s">
        <v>68</v>
      </c>
      <c r="B480" s="216" t="s">
        <v>533</v>
      </c>
      <c r="C480" s="460" t="s">
        <v>534</v>
      </c>
      <c r="D480" s="7"/>
      <c r="E480" s="7"/>
      <c r="F480" s="7"/>
      <c r="G480" s="486" t="s">
        <v>535</v>
      </c>
      <c r="H480" s="85"/>
      <c r="I480" s="86"/>
      <c r="J480" s="7"/>
      <c r="K480" s="7"/>
      <c r="L480" s="174"/>
      <c r="M480" s="17"/>
      <c r="N480" s="24"/>
      <c r="O480" s="178"/>
      <c r="P480" s="179"/>
    </row>
    <row r="481" spans="1:16" ht="18" customHeight="1">
      <c r="A481" s="215" t="s">
        <v>70</v>
      </c>
      <c r="B481" s="216" t="s">
        <v>536</v>
      </c>
      <c r="C481" s="460" t="s">
        <v>537</v>
      </c>
      <c r="D481" s="7"/>
      <c r="E481" s="7"/>
      <c r="F481" s="7"/>
      <c r="G481" s="486" t="s">
        <v>538</v>
      </c>
      <c r="H481" s="85"/>
      <c r="I481" s="86"/>
      <c r="J481" s="7"/>
      <c r="K481" s="7"/>
      <c r="L481" s="174"/>
      <c r="M481" s="17"/>
      <c r="N481" s="24"/>
      <c r="O481" s="178"/>
      <c r="P481" s="179"/>
    </row>
    <row r="482" spans="1:16" ht="18" customHeight="1">
      <c r="A482" s="215" t="s">
        <v>72</v>
      </c>
      <c r="B482" s="216" t="s">
        <v>539</v>
      </c>
      <c r="C482" s="460" t="s">
        <v>540</v>
      </c>
      <c r="D482" s="7"/>
      <c r="E482" s="7"/>
      <c r="F482" s="7"/>
      <c r="G482" s="486" t="s">
        <v>541</v>
      </c>
      <c r="H482" s="85"/>
      <c r="I482" s="86"/>
      <c r="J482" s="7"/>
      <c r="K482" s="7"/>
      <c r="L482" s="174"/>
      <c r="M482" s="17"/>
      <c r="N482" s="24"/>
      <c r="O482" s="178"/>
      <c r="P482" s="179"/>
    </row>
    <row r="483" spans="1:16" ht="18" customHeight="1">
      <c r="A483" s="215" t="s">
        <v>74</v>
      </c>
      <c r="B483" s="216" t="s">
        <v>542</v>
      </c>
      <c r="C483" s="460" t="s">
        <v>543</v>
      </c>
      <c r="D483" s="7"/>
      <c r="E483" s="7"/>
      <c r="F483" s="7"/>
      <c r="G483" s="486" t="s">
        <v>544</v>
      </c>
      <c r="H483" s="85"/>
      <c r="I483" s="86"/>
      <c r="J483" s="7"/>
      <c r="K483" s="7"/>
      <c r="L483" s="174"/>
      <c r="M483" s="17"/>
      <c r="N483" s="24"/>
      <c r="O483" s="178"/>
      <c r="P483" s="179"/>
    </row>
    <row r="484" spans="1:16" ht="18" customHeight="1">
      <c r="A484" s="215" t="s">
        <v>76</v>
      </c>
      <c r="B484" s="216" t="s">
        <v>545</v>
      </c>
      <c r="C484" s="460" t="s">
        <v>546</v>
      </c>
      <c r="D484" s="7"/>
      <c r="E484" s="7"/>
      <c r="F484" s="7"/>
      <c r="G484" s="486" t="s">
        <v>547</v>
      </c>
      <c r="H484" s="85"/>
      <c r="I484" s="86"/>
      <c r="J484" s="7"/>
      <c r="K484" s="7"/>
      <c r="L484" s="174"/>
      <c r="M484" s="17"/>
      <c r="N484" s="24"/>
      <c r="O484" s="178"/>
      <c r="P484" s="179"/>
    </row>
    <row r="485" spans="1:16" ht="18" customHeight="1" thickBot="1">
      <c r="A485" s="473" t="s">
        <v>78</v>
      </c>
      <c r="B485" s="484" t="s">
        <v>548</v>
      </c>
      <c r="C485" s="485" t="s">
        <v>549</v>
      </c>
      <c r="D485" s="331"/>
      <c r="E485" s="331"/>
      <c r="F485" s="332"/>
      <c r="G485" s="488" t="s">
        <v>550</v>
      </c>
      <c r="H485" s="175"/>
      <c r="I485" s="176"/>
      <c r="J485" s="123"/>
      <c r="K485" s="123"/>
      <c r="L485" s="177"/>
      <c r="M485" s="17"/>
      <c r="N485" s="24"/>
      <c r="O485" s="178"/>
      <c r="P485" s="179"/>
    </row>
    <row r="486" spans="1:16" ht="18" customHeight="1" thickBot="1" thickTop="1">
      <c r="A486" s="16" t="s">
        <v>551</v>
      </c>
      <c r="D486" s="17"/>
      <c r="E486" s="17"/>
      <c r="F486" s="17"/>
      <c r="H486" s="17"/>
      <c r="I486" s="17"/>
      <c r="J486" s="17"/>
      <c r="K486" s="17"/>
      <c r="L486" s="17"/>
      <c r="M486" s="17"/>
      <c r="N486" s="24"/>
      <c r="O486" s="24"/>
      <c r="P486" s="24"/>
    </row>
    <row r="487" spans="1:16" ht="18" customHeight="1" thickBot="1" thickTop="1">
      <c r="A487" s="560" t="s">
        <v>158</v>
      </c>
      <c r="B487" s="560" t="s">
        <v>552</v>
      </c>
      <c r="C487" s="677" t="s">
        <v>553</v>
      </c>
      <c r="D487" s="678"/>
      <c r="E487" s="679"/>
      <c r="H487" s="17"/>
      <c r="I487" s="17"/>
      <c r="J487" s="17"/>
      <c r="K487" s="17"/>
      <c r="L487" s="17"/>
      <c r="M487" s="17"/>
      <c r="N487" s="110"/>
      <c r="O487" s="110"/>
      <c r="P487" s="110"/>
    </row>
    <row r="488" spans="1:13" ht="18" customHeight="1" thickBot="1">
      <c r="A488" s="653"/>
      <c r="B488" s="653"/>
      <c r="C488" s="497" t="s">
        <v>7</v>
      </c>
      <c r="D488" s="498" t="s">
        <v>12</v>
      </c>
      <c r="E488" s="499"/>
      <c r="H488" s="17"/>
      <c r="I488" s="17"/>
      <c r="J488" s="17"/>
      <c r="K488" s="17"/>
      <c r="L488" s="17"/>
      <c r="M488" s="17"/>
    </row>
    <row r="489" spans="1:13" ht="18" customHeight="1" thickBot="1">
      <c r="A489" s="561"/>
      <c r="B489" s="561"/>
      <c r="C489" s="306" t="s">
        <v>554</v>
      </c>
      <c r="D489" s="500" t="s">
        <v>555</v>
      </c>
      <c r="E489" s="307" t="s">
        <v>556</v>
      </c>
      <c r="H489" s="17"/>
      <c r="I489" s="17"/>
      <c r="J489" s="17"/>
      <c r="K489" s="17"/>
      <c r="L489" s="17"/>
      <c r="M489" s="17"/>
    </row>
    <row r="490" spans="1:13" ht="18" customHeight="1" thickBot="1" thickTop="1">
      <c r="A490" s="501" t="s">
        <v>15</v>
      </c>
      <c r="B490" s="454" t="s">
        <v>17</v>
      </c>
      <c r="C490" s="455" t="s">
        <v>18</v>
      </c>
      <c r="D490" s="455" t="s">
        <v>19</v>
      </c>
      <c r="E490" s="456" t="s">
        <v>20</v>
      </c>
      <c r="H490" s="17"/>
      <c r="I490" s="17"/>
      <c r="J490" s="17"/>
      <c r="K490" s="17"/>
      <c r="L490" s="17"/>
      <c r="M490" s="17"/>
    </row>
    <row r="491" spans="1:13" ht="18" customHeight="1" thickBot="1" thickTop="1">
      <c r="A491" s="469" t="s">
        <v>143</v>
      </c>
      <c r="B491" s="496"/>
      <c r="C491" s="502">
        <f>SUM(D491:E491)</f>
        <v>0</v>
      </c>
      <c r="D491" s="71"/>
      <c r="E491" s="71"/>
      <c r="F491" s="108" t="b">
        <f>C499&gt;=C500+C501+C502</f>
        <v>1</v>
      </c>
      <c r="H491" s="17"/>
      <c r="I491" s="17"/>
      <c r="J491" s="17"/>
      <c r="K491" s="17"/>
      <c r="L491" s="17"/>
      <c r="M491" s="17"/>
    </row>
    <row r="492" spans="1:13" ht="18" customHeight="1" thickBot="1">
      <c r="A492" s="775" t="s">
        <v>672</v>
      </c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80" t="s">
        <v>557</v>
      </c>
      <c r="M492" s="126"/>
    </row>
    <row r="493" spans="1:13" ht="25.5" customHeight="1" thickBot="1" thickTop="1">
      <c r="A493" s="752" t="s">
        <v>448</v>
      </c>
      <c r="B493" s="752" t="s">
        <v>1</v>
      </c>
      <c r="C493" s="739" t="s">
        <v>562</v>
      </c>
      <c r="D493" s="739" t="s">
        <v>563</v>
      </c>
      <c r="E493" s="633" t="s">
        <v>558</v>
      </c>
      <c r="F493" s="633"/>
      <c r="G493" s="633"/>
      <c r="H493" s="633"/>
      <c r="I493" s="633"/>
      <c r="J493" s="633"/>
      <c r="K493" s="685"/>
      <c r="L493" s="686" t="s">
        <v>559</v>
      </c>
      <c r="M493" s="687"/>
    </row>
    <row r="494" spans="1:13" ht="18" customHeight="1" thickBot="1">
      <c r="A494" s="740"/>
      <c r="B494" s="740"/>
      <c r="C494" s="740"/>
      <c r="D494" s="740"/>
      <c r="E494" s="684" t="s">
        <v>564</v>
      </c>
      <c r="F494" s="684" t="s">
        <v>565</v>
      </c>
      <c r="G494" s="684" t="s">
        <v>566</v>
      </c>
      <c r="H494" s="688" t="s">
        <v>560</v>
      </c>
      <c r="I494" s="670"/>
      <c r="J494" s="689"/>
      <c r="K494" s="684" t="s">
        <v>655</v>
      </c>
      <c r="L494" s="684" t="s">
        <v>7</v>
      </c>
      <c r="M494" s="690" t="s">
        <v>561</v>
      </c>
    </row>
    <row r="495" spans="1:13" ht="18" customHeight="1" thickBot="1">
      <c r="A495" s="740"/>
      <c r="B495" s="740"/>
      <c r="C495" s="740"/>
      <c r="D495" s="740"/>
      <c r="E495" s="661"/>
      <c r="F495" s="661"/>
      <c r="G495" s="661"/>
      <c r="H495" s="693" t="s">
        <v>7</v>
      </c>
      <c r="I495" s="695" t="s">
        <v>94</v>
      </c>
      <c r="J495" s="696"/>
      <c r="K495" s="661"/>
      <c r="L495" s="661"/>
      <c r="M495" s="691"/>
    </row>
    <row r="496" spans="1:13" ht="36" customHeight="1" thickBot="1">
      <c r="A496" s="616"/>
      <c r="B496" s="616"/>
      <c r="C496" s="741"/>
      <c r="D496" s="741"/>
      <c r="E496" s="662"/>
      <c r="F496" s="662"/>
      <c r="G496" s="662"/>
      <c r="H496" s="694"/>
      <c r="I496" s="505" t="s">
        <v>567</v>
      </c>
      <c r="J496" s="506" t="s">
        <v>568</v>
      </c>
      <c r="K496" s="662"/>
      <c r="L496" s="662"/>
      <c r="M496" s="692"/>
    </row>
    <row r="497" spans="1:13" ht="15" customHeight="1" thickBot="1" thickTop="1">
      <c r="A497" s="507" t="s">
        <v>15</v>
      </c>
      <c r="B497" s="344" t="s">
        <v>16</v>
      </c>
      <c r="C497" s="508">
        <v>1</v>
      </c>
      <c r="D497" s="508">
        <v>2</v>
      </c>
      <c r="E497" s="508">
        <v>3</v>
      </c>
      <c r="F497" s="508">
        <v>4</v>
      </c>
      <c r="G497" s="508">
        <v>5</v>
      </c>
      <c r="H497" s="508">
        <v>6</v>
      </c>
      <c r="I497" s="508">
        <v>7</v>
      </c>
      <c r="J497" s="508">
        <v>8</v>
      </c>
      <c r="K497" s="508">
        <v>9</v>
      </c>
      <c r="L497" s="508">
        <v>10</v>
      </c>
      <c r="M497" s="509">
        <v>11</v>
      </c>
    </row>
    <row r="498" spans="1:15" ht="18" customHeight="1" thickTop="1">
      <c r="A498" s="272" t="s">
        <v>25</v>
      </c>
      <c r="B498" s="510" t="s">
        <v>569</v>
      </c>
      <c r="C498" s="513">
        <f>D498+L498</f>
        <v>0</v>
      </c>
      <c r="D498" s="513">
        <f>E498+F498+G498+H498+K498</f>
        <v>0</v>
      </c>
      <c r="E498" s="513">
        <f>E499+E503+E504+E505+E506+E507+E508+E509</f>
        <v>0</v>
      </c>
      <c r="F498" s="513">
        <f aca="true" t="shared" si="57" ref="F498:M498">F499+F503+F504+F505+F506+F507+F508+F509</f>
        <v>0</v>
      </c>
      <c r="G498" s="513">
        <f t="shared" si="57"/>
        <v>0</v>
      </c>
      <c r="H498" s="513">
        <f t="shared" si="57"/>
        <v>0</v>
      </c>
      <c r="I498" s="513">
        <f t="shared" si="57"/>
        <v>0</v>
      </c>
      <c r="J498" s="513">
        <f t="shared" si="57"/>
        <v>0</v>
      </c>
      <c r="K498" s="513">
        <f t="shared" si="57"/>
        <v>0</v>
      </c>
      <c r="L498" s="513">
        <f t="shared" si="57"/>
        <v>0</v>
      </c>
      <c r="M498" s="516">
        <f t="shared" si="57"/>
        <v>0</v>
      </c>
      <c r="N498" s="108" t="b">
        <f>H498&gt;=I498+J498</f>
        <v>1</v>
      </c>
      <c r="O498" s="108" t="b">
        <f>L498&gt;=M498</f>
        <v>1</v>
      </c>
    </row>
    <row r="499" spans="1:15" ht="18" customHeight="1">
      <c r="A499" s="272" t="s">
        <v>27</v>
      </c>
      <c r="B499" s="511" t="s">
        <v>26</v>
      </c>
      <c r="C499" s="514">
        <f aca="true" t="shared" si="58" ref="C499:C509">D499+L499</f>
        <v>0</v>
      </c>
      <c r="D499" s="514">
        <f aca="true" t="shared" si="59" ref="D499:D509">E499+F499+G499+H499+K499</f>
        <v>0</v>
      </c>
      <c r="E499" s="28"/>
      <c r="F499" s="28"/>
      <c r="G499" s="28"/>
      <c r="H499" s="28"/>
      <c r="I499" s="28"/>
      <c r="J499" s="28"/>
      <c r="K499" s="28"/>
      <c r="L499" s="28"/>
      <c r="M499" s="113"/>
      <c r="N499" s="108" t="b">
        <f aca="true" t="shared" si="60" ref="N499:N509">H499&gt;=I499+J499</f>
        <v>1</v>
      </c>
      <c r="O499" s="108" t="b">
        <f aca="true" t="shared" si="61" ref="O499:O509">L499&gt;=M499</f>
        <v>1</v>
      </c>
    </row>
    <row r="500" spans="1:15" ht="18" customHeight="1">
      <c r="A500" s="272" t="s">
        <v>29</v>
      </c>
      <c r="B500" s="512" t="s">
        <v>651</v>
      </c>
      <c r="C500" s="514">
        <f t="shared" si="58"/>
        <v>0</v>
      </c>
      <c r="D500" s="514">
        <f t="shared" si="59"/>
        <v>0</v>
      </c>
      <c r="E500" s="28"/>
      <c r="F500" s="28"/>
      <c r="G500" s="28"/>
      <c r="H500" s="28"/>
      <c r="I500" s="28"/>
      <c r="J500" s="28"/>
      <c r="K500" s="28"/>
      <c r="L500" s="28"/>
      <c r="M500" s="113"/>
      <c r="N500" s="108" t="b">
        <f t="shared" si="60"/>
        <v>1</v>
      </c>
      <c r="O500" s="108" t="b">
        <f t="shared" si="61"/>
        <v>1</v>
      </c>
    </row>
    <row r="501" spans="1:15" ht="18" customHeight="1">
      <c r="A501" s="272" t="s">
        <v>31</v>
      </c>
      <c r="B501" s="512" t="s">
        <v>652</v>
      </c>
      <c r="C501" s="514">
        <f t="shared" si="58"/>
        <v>0</v>
      </c>
      <c r="D501" s="514">
        <f t="shared" si="59"/>
        <v>0</v>
      </c>
      <c r="E501" s="28"/>
      <c r="F501" s="28"/>
      <c r="G501" s="28"/>
      <c r="H501" s="28"/>
      <c r="I501" s="28"/>
      <c r="J501" s="28"/>
      <c r="K501" s="28"/>
      <c r="L501" s="28"/>
      <c r="M501" s="113"/>
      <c r="N501" s="108" t="b">
        <f t="shared" si="60"/>
        <v>1</v>
      </c>
      <c r="O501" s="108" t="b">
        <f t="shared" si="61"/>
        <v>1</v>
      </c>
    </row>
    <row r="502" spans="1:15" ht="18" customHeight="1">
      <c r="A502" s="272" t="s">
        <v>33</v>
      </c>
      <c r="B502" s="512" t="s">
        <v>653</v>
      </c>
      <c r="C502" s="514">
        <f t="shared" si="58"/>
        <v>0</v>
      </c>
      <c r="D502" s="514">
        <f t="shared" si="59"/>
        <v>0</v>
      </c>
      <c r="E502" s="28"/>
      <c r="F502" s="28"/>
      <c r="G502" s="28"/>
      <c r="H502" s="28"/>
      <c r="I502" s="28"/>
      <c r="J502" s="28"/>
      <c r="K502" s="28"/>
      <c r="L502" s="28"/>
      <c r="M502" s="113"/>
      <c r="N502" s="108" t="b">
        <f t="shared" si="60"/>
        <v>1</v>
      </c>
      <c r="O502" s="108" t="b">
        <f t="shared" si="61"/>
        <v>1</v>
      </c>
    </row>
    <row r="503" spans="1:15" ht="18" customHeight="1">
      <c r="A503" s="272" t="s">
        <v>35</v>
      </c>
      <c r="B503" s="403" t="s">
        <v>28</v>
      </c>
      <c r="C503" s="514">
        <f t="shared" si="58"/>
        <v>0</v>
      </c>
      <c r="D503" s="514">
        <f t="shared" si="59"/>
        <v>0</v>
      </c>
      <c r="E503" s="28"/>
      <c r="F503" s="28"/>
      <c r="G503" s="28"/>
      <c r="H503" s="28"/>
      <c r="I503" s="28"/>
      <c r="J503" s="28"/>
      <c r="K503" s="28"/>
      <c r="L503" s="28"/>
      <c r="M503" s="113"/>
      <c r="N503" s="108" t="b">
        <f t="shared" si="60"/>
        <v>1</v>
      </c>
      <c r="O503" s="108" t="b">
        <f t="shared" si="61"/>
        <v>1</v>
      </c>
    </row>
    <row r="504" spans="1:15" ht="18" customHeight="1">
      <c r="A504" s="272" t="s">
        <v>37</v>
      </c>
      <c r="B504" s="218" t="s">
        <v>30</v>
      </c>
      <c r="C504" s="514">
        <f t="shared" si="58"/>
        <v>0</v>
      </c>
      <c r="D504" s="514">
        <f t="shared" si="59"/>
        <v>0</v>
      </c>
      <c r="E504" s="28"/>
      <c r="F504" s="28"/>
      <c r="G504" s="28"/>
      <c r="H504" s="28"/>
      <c r="I504" s="28"/>
      <c r="J504" s="28"/>
      <c r="K504" s="28"/>
      <c r="L504" s="28"/>
      <c r="M504" s="113"/>
      <c r="N504" s="108" t="b">
        <f t="shared" si="60"/>
        <v>1</v>
      </c>
      <c r="O504" s="108" t="b">
        <f t="shared" si="61"/>
        <v>1</v>
      </c>
    </row>
    <row r="505" spans="1:15" ht="18" customHeight="1">
      <c r="A505" s="272" t="s">
        <v>39</v>
      </c>
      <c r="B505" s="219" t="s">
        <v>654</v>
      </c>
      <c r="C505" s="514">
        <f t="shared" si="58"/>
        <v>0</v>
      </c>
      <c r="D505" s="514">
        <f t="shared" si="59"/>
        <v>0</v>
      </c>
      <c r="E505" s="28"/>
      <c r="F505" s="28"/>
      <c r="G505" s="28"/>
      <c r="H505" s="28"/>
      <c r="I505" s="28"/>
      <c r="J505" s="28"/>
      <c r="K505" s="28"/>
      <c r="L505" s="28"/>
      <c r="M505" s="113"/>
      <c r="N505" s="108" t="b">
        <f t="shared" si="60"/>
        <v>1</v>
      </c>
      <c r="O505" s="108" t="b">
        <f t="shared" si="61"/>
        <v>1</v>
      </c>
    </row>
    <row r="506" spans="1:15" ht="18" customHeight="1">
      <c r="A506" s="272" t="s">
        <v>41</v>
      </c>
      <c r="B506" s="218" t="s">
        <v>34</v>
      </c>
      <c r="C506" s="514">
        <f t="shared" si="58"/>
        <v>0</v>
      </c>
      <c r="D506" s="514">
        <f t="shared" si="59"/>
        <v>0</v>
      </c>
      <c r="E506" s="28"/>
      <c r="F506" s="28"/>
      <c r="G506" s="28"/>
      <c r="H506" s="28"/>
      <c r="I506" s="28"/>
      <c r="J506" s="28"/>
      <c r="K506" s="28"/>
      <c r="L506" s="28"/>
      <c r="M506" s="113"/>
      <c r="N506" s="108" t="b">
        <f t="shared" si="60"/>
        <v>1</v>
      </c>
      <c r="O506" s="108" t="b">
        <f t="shared" si="61"/>
        <v>1</v>
      </c>
    </row>
    <row r="507" spans="1:15" ht="18" customHeight="1">
      <c r="A507" s="272" t="s">
        <v>205</v>
      </c>
      <c r="B507" s="218" t="s">
        <v>36</v>
      </c>
      <c r="C507" s="514">
        <f t="shared" si="58"/>
        <v>0</v>
      </c>
      <c r="D507" s="514">
        <f t="shared" si="59"/>
        <v>0</v>
      </c>
      <c r="E507" s="28"/>
      <c r="F507" s="28"/>
      <c r="G507" s="28"/>
      <c r="H507" s="28"/>
      <c r="I507" s="28"/>
      <c r="J507" s="28"/>
      <c r="K507" s="28"/>
      <c r="L507" s="28"/>
      <c r="M507" s="113"/>
      <c r="N507" s="108" t="b">
        <f t="shared" si="60"/>
        <v>1</v>
      </c>
      <c r="O507" s="108" t="b">
        <f t="shared" si="61"/>
        <v>1</v>
      </c>
    </row>
    <row r="508" spans="1:15" ht="18" customHeight="1">
      <c r="A508" s="272" t="s">
        <v>206</v>
      </c>
      <c r="B508" s="218" t="s">
        <v>38</v>
      </c>
      <c r="C508" s="514">
        <f t="shared" si="58"/>
        <v>0</v>
      </c>
      <c r="D508" s="514">
        <f t="shared" si="59"/>
        <v>0</v>
      </c>
      <c r="E508" s="28"/>
      <c r="F508" s="28"/>
      <c r="G508" s="28"/>
      <c r="H508" s="28"/>
      <c r="I508" s="28"/>
      <c r="J508" s="28"/>
      <c r="K508" s="28"/>
      <c r="L508" s="28"/>
      <c r="M508" s="113"/>
      <c r="N508" s="108" t="b">
        <f t="shared" si="60"/>
        <v>1</v>
      </c>
      <c r="O508" s="108" t="b">
        <f t="shared" si="61"/>
        <v>1</v>
      </c>
    </row>
    <row r="509" spans="1:15" ht="18" customHeight="1" thickBot="1">
      <c r="A509" s="340" t="s">
        <v>207</v>
      </c>
      <c r="B509" s="224" t="s">
        <v>40</v>
      </c>
      <c r="C509" s="515">
        <f t="shared" si="58"/>
        <v>0</v>
      </c>
      <c r="D509" s="515">
        <f t="shared" si="59"/>
        <v>0</v>
      </c>
      <c r="E509" s="114"/>
      <c r="F509" s="114"/>
      <c r="G509" s="114"/>
      <c r="H509" s="114"/>
      <c r="I509" s="114"/>
      <c r="J509" s="114"/>
      <c r="K509" s="114"/>
      <c r="L509" s="114"/>
      <c r="M509" s="181"/>
      <c r="N509" s="108" t="b">
        <f t="shared" si="60"/>
        <v>1</v>
      </c>
      <c r="O509" s="108" t="b">
        <f t="shared" si="61"/>
        <v>1</v>
      </c>
    </row>
    <row r="510" spans="1:13" ht="18" customHeight="1" thickBot="1" thickTop="1">
      <c r="A510" s="776" t="s">
        <v>673</v>
      </c>
      <c r="E510" s="503"/>
      <c r="F510" s="503"/>
      <c r="G510" s="503"/>
      <c r="H510" s="503"/>
      <c r="I510" s="503"/>
      <c r="J510" s="503"/>
      <c r="K510" s="503"/>
      <c r="L510" s="504" t="s">
        <v>557</v>
      </c>
      <c r="M510" s="503"/>
    </row>
    <row r="511" spans="1:16" ht="21.75" customHeight="1" thickBot="1" thickTop="1">
      <c r="A511" s="752" t="s">
        <v>448</v>
      </c>
      <c r="B511" s="752" t="s">
        <v>1</v>
      </c>
      <c r="C511" s="739" t="s">
        <v>562</v>
      </c>
      <c r="D511" s="739" t="s">
        <v>563</v>
      </c>
      <c r="E511" s="633" t="s">
        <v>558</v>
      </c>
      <c r="F511" s="633"/>
      <c r="G511" s="633"/>
      <c r="H511" s="633"/>
      <c r="I511" s="633"/>
      <c r="J511" s="633"/>
      <c r="K511" s="685"/>
      <c r="L511" s="686" t="s">
        <v>559</v>
      </c>
      <c r="M511" s="687"/>
      <c r="N511" s="1"/>
      <c r="O511" s="1"/>
      <c r="P511" s="2"/>
    </row>
    <row r="512" spans="1:16" ht="18" customHeight="1" thickBot="1">
      <c r="A512" s="740"/>
      <c r="B512" s="740"/>
      <c r="C512" s="740"/>
      <c r="D512" s="740"/>
      <c r="E512" s="684" t="s">
        <v>564</v>
      </c>
      <c r="F512" s="684" t="s">
        <v>565</v>
      </c>
      <c r="G512" s="684" t="s">
        <v>566</v>
      </c>
      <c r="H512" s="688" t="s">
        <v>560</v>
      </c>
      <c r="I512" s="670"/>
      <c r="J512" s="689"/>
      <c r="K512" s="684" t="s">
        <v>655</v>
      </c>
      <c r="L512" s="684" t="s">
        <v>7</v>
      </c>
      <c r="M512" s="690" t="s">
        <v>561</v>
      </c>
      <c r="N512" s="2"/>
      <c r="O512" s="2"/>
      <c r="P512" s="2"/>
    </row>
    <row r="513" spans="1:16" ht="18" customHeight="1" thickBot="1">
      <c r="A513" s="740"/>
      <c r="B513" s="740"/>
      <c r="C513" s="740"/>
      <c r="D513" s="740"/>
      <c r="E513" s="661"/>
      <c r="F513" s="661"/>
      <c r="G513" s="661"/>
      <c r="H513" s="693" t="s">
        <v>7</v>
      </c>
      <c r="I513" s="695" t="s">
        <v>94</v>
      </c>
      <c r="J513" s="696"/>
      <c r="K513" s="661"/>
      <c r="L513" s="661"/>
      <c r="M513" s="691"/>
      <c r="N513" s="2"/>
      <c r="O513" s="2"/>
      <c r="P513" s="2"/>
    </row>
    <row r="514" spans="1:16" ht="36" customHeight="1" thickBot="1">
      <c r="A514" s="616"/>
      <c r="B514" s="616"/>
      <c r="C514" s="741"/>
      <c r="D514" s="741"/>
      <c r="E514" s="662"/>
      <c r="F514" s="662"/>
      <c r="G514" s="662"/>
      <c r="H514" s="694"/>
      <c r="I514" s="505" t="s">
        <v>567</v>
      </c>
      <c r="J514" s="506" t="s">
        <v>568</v>
      </c>
      <c r="K514" s="662"/>
      <c r="L514" s="662"/>
      <c r="M514" s="692"/>
      <c r="N514" s="2"/>
      <c r="O514" s="2"/>
      <c r="P514" s="2"/>
    </row>
    <row r="515" spans="1:13" ht="15" customHeight="1" thickBot="1" thickTop="1">
      <c r="A515" s="507" t="s">
        <v>15</v>
      </c>
      <c r="B515" s="344" t="s">
        <v>16</v>
      </c>
      <c r="C515" s="517">
        <v>1</v>
      </c>
      <c r="D515" s="517">
        <v>2</v>
      </c>
      <c r="E515" s="517">
        <v>3</v>
      </c>
      <c r="F515" s="517">
        <v>4</v>
      </c>
      <c r="G515" s="517">
        <v>5</v>
      </c>
      <c r="H515" s="517">
        <v>6</v>
      </c>
      <c r="I515" s="517">
        <v>7</v>
      </c>
      <c r="J515" s="517">
        <v>8</v>
      </c>
      <c r="K515" s="517">
        <v>9</v>
      </c>
      <c r="L515" s="517">
        <v>10</v>
      </c>
      <c r="M515" s="518">
        <v>11</v>
      </c>
    </row>
    <row r="516" spans="1:15" ht="18" customHeight="1" thickTop="1">
      <c r="A516" s="272" t="s">
        <v>25</v>
      </c>
      <c r="B516" s="510" t="s">
        <v>569</v>
      </c>
      <c r="C516" s="513">
        <f>D516+L516</f>
        <v>0</v>
      </c>
      <c r="D516" s="513">
        <f aca="true" t="shared" si="62" ref="D516:D544">E516+F516+G516+H516+K516</f>
        <v>0</v>
      </c>
      <c r="E516" s="513">
        <f>SUM(E517:E546)</f>
        <v>0</v>
      </c>
      <c r="F516" s="513">
        <f aca="true" t="shared" si="63" ref="F516:L516">SUM(F517:F546)</f>
        <v>0</v>
      </c>
      <c r="G516" s="513">
        <f t="shared" si="63"/>
        <v>0</v>
      </c>
      <c r="H516" s="513">
        <f t="shared" si="63"/>
        <v>0</v>
      </c>
      <c r="I516" s="513">
        <f t="shared" si="63"/>
        <v>0</v>
      </c>
      <c r="J516" s="513">
        <f t="shared" si="63"/>
        <v>0</v>
      </c>
      <c r="K516" s="513">
        <f t="shared" si="63"/>
        <v>0</v>
      </c>
      <c r="L516" s="513">
        <f t="shared" si="63"/>
        <v>0</v>
      </c>
      <c r="M516" s="516">
        <f>SUM(M517:M546)</f>
        <v>0</v>
      </c>
      <c r="N516" s="108" t="b">
        <f>H516&gt;=I516+J516</f>
        <v>1</v>
      </c>
      <c r="O516" s="108" t="b">
        <f>L516&gt;=M516</f>
        <v>1</v>
      </c>
    </row>
    <row r="517" spans="1:15" ht="18" customHeight="1">
      <c r="A517" s="215" t="s">
        <v>27</v>
      </c>
      <c r="B517" s="218" t="s">
        <v>42</v>
      </c>
      <c r="C517" s="514">
        <f aca="true" t="shared" si="64" ref="C517:C544">D517+L517</f>
        <v>0</v>
      </c>
      <c r="D517" s="514">
        <f t="shared" si="62"/>
        <v>0</v>
      </c>
      <c r="E517" s="28"/>
      <c r="F517" s="28"/>
      <c r="G517" s="28"/>
      <c r="H517" s="28"/>
      <c r="I517" s="28"/>
      <c r="J517" s="28"/>
      <c r="K517" s="28"/>
      <c r="L517" s="28"/>
      <c r="M517" s="113"/>
      <c r="N517" s="108" t="b">
        <f aca="true" t="shared" si="65" ref="N517:N544">H517&gt;=I517+J517</f>
        <v>1</v>
      </c>
      <c r="O517" s="108" t="b">
        <f aca="true" t="shared" si="66" ref="O517:O544">L517&gt;=M517</f>
        <v>1</v>
      </c>
    </row>
    <row r="518" spans="1:15" ht="18" customHeight="1">
      <c r="A518" s="215" t="s">
        <v>29</v>
      </c>
      <c r="B518" s="218" t="s">
        <v>44</v>
      </c>
      <c r="C518" s="514">
        <f t="shared" si="64"/>
        <v>0</v>
      </c>
      <c r="D518" s="514">
        <f t="shared" si="62"/>
        <v>0</v>
      </c>
      <c r="E518" s="28"/>
      <c r="F518" s="28"/>
      <c r="G518" s="28"/>
      <c r="H518" s="28"/>
      <c r="I518" s="28"/>
      <c r="J518" s="28"/>
      <c r="K518" s="28"/>
      <c r="L518" s="28"/>
      <c r="M518" s="113"/>
      <c r="N518" s="108" t="b">
        <f t="shared" si="65"/>
        <v>1</v>
      </c>
      <c r="O518" s="108" t="b">
        <f t="shared" si="66"/>
        <v>1</v>
      </c>
    </row>
    <row r="519" spans="1:15" ht="18" customHeight="1">
      <c r="A519" s="215" t="s">
        <v>31</v>
      </c>
      <c r="B519" s="218" t="s">
        <v>46</v>
      </c>
      <c r="C519" s="514">
        <f t="shared" si="64"/>
        <v>0</v>
      </c>
      <c r="D519" s="514">
        <f t="shared" si="62"/>
        <v>0</v>
      </c>
      <c r="E519" s="28"/>
      <c r="F519" s="28"/>
      <c r="G519" s="28"/>
      <c r="H519" s="28"/>
      <c r="I519" s="28"/>
      <c r="J519" s="28"/>
      <c r="K519" s="28"/>
      <c r="L519" s="28"/>
      <c r="M519" s="113"/>
      <c r="N519" s="108" t="b">
        <f t="shared" si="65"/>
        <v>1</v>
      </c>
      <c r="O519" s="108" t="b">
        <f t="shared" si="66"/>
        <v>1</v>
      </c>
    </row>
    <row r="520" spans="1:15" ht="18" customHeight="1">
      <c r="A520" s="215" t="s">
        <v>33</v>
      </c>
      <c r="B520" s="218" t="s">
        <v>48</v>
      </c>
      <c r="C520" s="514">
        <f t="shared" si="64"/>
        <v>0</v>
      </c>
      <c r="D520" s="514">
        <f t="shared" si="62"/>
        <v>0</v>
      </c>
      <c r="E520" s="28"/>
      <c r="F520" s="28"/>
      <c r="G520" s="28"/>
      <c r="H520" s="28"/>
      <c r="I520" s="28"/>
      <c r="J520" s="28"/>
      <c r="K520" s="28"/>
      <c r="L520" s="28"/>
      <c r="M520" s="113"/>
      <c r="N520" s="108" t="b">
        <f t="shared" si="65"/>
        <v>1</v>
      </c>
      <c r="O520" s="108" t="b">
        <f t="shared" si="66"/>
        <v>1</v>
      </c>
    </row>
    <row r="521" spans="1:15" ht="18" customHeight="1">
      <c r="A521" s="215" t="s">
        <v>35</v>
      </c>
      <c r="B521" s="218" t="s">
        <v>50</v>
      </c>
      <c r="C521" s="514">
        <f t="shared" si="64"/>
        <v>0</v>
      </c>
      <c r="D521" s="514">
        <f t="shared" si="62"/>
        <v>0</v>
      </c>
      <c r="E521" s="28"/>
      <c r="F521" s="28"/>
      <c r="G521" s="28"/>
      <c r="H521" s="28"/>
      <c r="I521" s="28"/>
      <c r="J521" s="28"/>
      <c r="K521" s="28"/>
      <c r="L521" s="28"/>
      <c r="M521" s="113"/>
      <c r="N521" s="108" t="b">
        <f t="shared" si="65"/>
        <v>1</v>
      </c>
      <c r="O521" s="108" t="b">
        <f t="shared" si="66"/>
        <v>1</v>
      </c>
    </row>
    <row r="522" spans="1:15" ht="18" customHeight="1">
      <c r="A522" s="215" t="s">
        <v>37</v>
      </c>
      <c r="B522" s="218" t="s">
        <v>52</v>
      </c>
      <c r="C522" s="514">
        <f t="shared" si="64"/>
        <v>0</v>
      </c>
      <c r="D522" s="514">
        <f t="shared" si="62"/>
        <v>0</v>
      </c>
      <c r="E522" s="28"/>
      <c r="F522" s="28"/>
      <c r="G522" s="28"/>
      <c r="H522" s="28"/>
      <c r="I522" s="28"/>
      <c r="J522" s="28"/>
      <c r="K522" s="28"/>
      <c r="L522" s="28"/>
      <c r="M522" s="113"/>
      <c r="N522" s="108" t="b">
        <f t="shared" si="65"/>
        <v>1</v>
      </c>
      <c r="O522" s="108" t="b">
        <f t="shared" si="66"/>
        <v>1</v>
      </c>
    </row>
    <row r="523" spans="1:15" ht="18" customHeight="1">
      <c r="A523" s="215" t="s">
        <v>39</v>
      </c>
      <c r="B523" s="218" t="s">
        <v>54</v>
      </c>
      <c r="C523" s="514">
        <f t="shared" si="64"/>
        <v>0</v>
      </c>
      <c r="D523" s="514">
        <f t="shared" si="62"/>
        <v>0</v>
      </c>
      <c r="E523" s="28"/>
      <c r="F523" s="28"/>
      <c r="G523" s="28"/>
      <c r="H523" s="28"/>
      <c r="I523" s="28"/>
      <c r="J523" s="28"/>
      <c r="K523" s="28"/>
      <c r="L523" s="28"/>
      <c r="M523" s="113"/>
      <c r="N523" s="108" t="b">
        <f t="shared" si="65"/>
        <v>1</v>
      </c>
      <c r="O523" s="108" t="b">
        <f t="shared" si="66"/>
        <v>1</v>
      </c>
    </row>
    <row r="524" spans="1:15" ht="18" customHeight="1">
      <c r="A524" s="215" t="s">
        <v>41</v>
      </c>
      <c r="B524" s="218" t="s">
        <v>630</v>
      </c>
      <c r="C524" s="514">
        <f t="shared" si="64"/>
        <v>0</v>
      </c>
      <c r="D524" s="514">
        <f t="shared" si="62"/>
        <v>0</v>
      </c>
      <c r="E524" s="28"/>
      <c r="F524" s="28"/>
      <c r="G524" s="28"/>
      <c r="H524" s="28"/>
      <c r="I524" s="28"/>
      <c r="J524" s="28"/>
      <c r="K524" s="28"/>
      <c r="L524" s="28"/>
      <c r="M524" s="113"/>
      <c r="N524" s="108" t="b">
        <f t="shared" si="65"/>
        <v>1</v>
      </c>
      <c r="O524" s="108" t="b">
        <f t="shared" si="66"/>
        <v>1</v>
      </c>
    </row>
    <row r="525" spans="1:15" ht="18" customHeight="1">
      <c r="A525" s="215" t="s">
        <v>205</v>
      </c>
      <c r="B525" s="218" t="s">
        <v>56</v>
      </c>
      <c r="C525" s="514">
        <f t="shared" si="64"/>
        <v>0</v>
      </c>
      <c r="D525" s="514">
        <f t="shared" si="62"/>
        <v>0</v>
      </c>
      <c r="E525" s="28"/>
      <c r="F525" s="28"/>
      <c r="G525" s="28"/>
      <c r="H525" s="28"/>
      <c r="I525" s="28"/>
      <c r="J525" s="28"/>
      <c r="K525" s="28"/>
      <c r="L525" s="28"/>
      <c r="M525" s="113"/>
      <c r="N525" s="108" t="b">
        <f t="shared" si="65"/>
        <v>1</v>
      </c>
      <c r="O525" s="108" t="b">
        <f t="shared" si="66"/>
        <v>1</v>
      </c>
    </row>
    <row r="526" spans="1:15" ht="18" customHeight="1">
      <c r="A526" s="215" t="s">
        <v>206</v>
      </c>
      <c r="B526" s="218" t="s">
        <v>58</v>
      </c>
      <c r="C526" s="514">
        <f t="shared" si="64"/>
        <v>0</v>
      </c>
      <c r="D526" s="514">
        <f t="shared" si="62"/>
        <v>0</v>
      </c>
      <c r="E526" s="28"/>
      <c r="F526" s="28"/>
      <c r="G526" s="28"/>
      <c r="H526" s="28"/>
      <c r="I526" s="28"/>
      <c r="J526" s="28"/>
      <c r="K526" s="28"/>
      <c r="L526" s="28"/>
      <c r="M526" s="113"/>
      <c r="N526" s="108" t="b">
        <f t="shared" si="65"/>
        <v>1</v>
      </c>
      <c r="O526" s="108" t="b">
        <f t="shared" si="66"/>
        <v>1</v>
      </c>
    </row>
    <row r="527" spans="1:15" ht="18" customHeight="1">
      <c r="A527" s="215" t="s">
        <v>207</v>
      </c>
      <c r="B527" s="218" t="s">
        <v>60</v>
      </c>
      <c r="C527" s="514">
        <f t="shared" si="64"/>
        <v>0</v>
      </c>
      <c r="D527" s="514">
        <f t="shared" si="62"/>
        <v>0</v>
      </c>
      <c r="E527" s="28"/>
      <c r="F527" s="28"/>
      <c r="G527" s="28"/>
      <c r="H527" s="28"/>
      <c r="I527" s="28"/>
      <c r="J527" s="28"/>
      <c r="K527" s="28"/>
      <c r="L527" s="28"/>
      <c r="M527" s="113"/>
      <c r="N527" s="108" t="b">
        <f t="shared" si="65"/>
        <v>1</v>
      </c>
      <c r="O527" s="108" t="b">
        <f t="shared" si="66"/>
        <v>1</v>
      </c>
    </row>
    <row r="528" spans="1:15" ht="18" customHeight="1">
      <c r="A528" s="215" t="s">
        <v>208</v>
      </c>
      <c r="B528" s="219" t="s">
        <v>194</v>
      </c>
      <c r="C528" s="514">
        <f t="shared" si="64"/>
        <v>0</v>
      </c>
      <c r="D528" s="514">
        <f t="shared" si="62"/>
        <v>0</v>
      </c>
      <c r="E528" s="28"/>
      <c r="F528" s="28"/>
      <c r="G528" s="28"/>
      <c r="H528" s="28"/>
      <c r="I528" s="28"/>
      <c r="J528" s="28"/>
      <c r="K528" s="28"/>
      <c r="L528" s="28"/>
      <c r="M528" s="113"/>
      <c r="N528" s="108" t="b">
        <f t="shared" si="65"/>
        <v>1</v>
      </c>
      <c r="O528" s="108" t="b">
        <f t="shared" si="66"/>
        <v>1</v>
      </c>
    </row>
    <row r="529" spans="1:15" ht="18" customHeight="1">
      <c r="A529" s="215" t="s">
        <v>210</v>
      </c>
      <c r="B529" s="219" t="s">
        <v>333</v>
      </c>
      <c r="C529" s="514">
        <f t="shared" si="64"/>
        <v>0</v>
      </c>
      <c r="D529" s="514">
        <f t="shared" si="62"/>
        <v>0</v>
      </c>
      <c r="E529" s="28"/>
      <c r="F529" s="28"/>
      <c r="G529" s="28"/>
      <c r="H529" s="28"/>
      <c r="I529" s="28"/>
      <c r="J529" s="28"/>
      <c r="K529" s="28"/>
      <c r="L529" s="28"/>
      <c r="M529" s="113"/>
      <c r="N529" s="108" t="b">
        <f t="shared" si="65"/>
        <v>1</v>
      </c>
      <c r="O529" s="108" t="b">
        <f t="shared" si="66"/>
        <v>1</v>
      </c>
    </row>
    <row r="530" spans="1:15" ht="18" customHeight="1">
      <c r="A530" s="215" t="s">
        <v>212</v>
      </c>
      <c r="B530" s="219" t="s">
        <v>615</v>
      </c>
      <c r="C530" s="514">
        <f t="shared" si="64"/>
        <v>0</v>
      </c>
      <c r="D530" s="514">
        <f t="shared" si="62"/>
        <v>0</v>
      </c>
      <c r="E530" s="28"/>
      <c r="F530" s="28"/>
      <c r="G530" s="28"/>
      <c r="H530" s="28"/>
      <c r="I530" s="28"/>
      <c r="J530" s="28"/>
      <c r="K530" s="28"/>
      <c r="L530" s="28"/>
      <c r="M530" s="113"/>
      <c r="N530" s="108" t="b">
        <f t="shared" si="65"/>
        <v>1</v>
      </c>
      <c r="O530" s="108" t="b">
        <f t="shared" si="66"/>
        <v>1</v>
      </c>
    </row>
    <row r="531" spans="1:15" ht="18" customHeight="1">
      <c r="A531" s="215" t="s">
        <v>213</v>
      </c>
      <c r="B531" s="219" t="s">
        <v>616</v>
      </c>
      <c r="C531" s="514">
        <f t="shared" si="64"/>
        <v>0</v>
      </c>
      <c r="D531" s="514">
        <f t="shared" si="62"/>
        <v>0</v>
      </c>
      <c r="E531" s="28"/>
      <c r="F531" s="28"/>
      <c r="G531" s="28"/>
      <c r="H531" s="28"/>
      <c r="I531" s="28"/>
      <c r="J531" s="28"/>
      <c r="K531" s="28"/>
      <c r="L531" s="28"/>
      <c r="M531" s="113"/>
      <c r="N531" s="108" t="b">
        <f t="shared" si="65"/>
        <v>1</v>
      </c>
      <c r="O531" s="108" t="b">
        <f t="shared" si="66"/>
        <v>1</v>
      </c>
    </row>
    <row r="532" spans="1:15" ht="18" customHeight="1">
      <c r="A532" s="215" t="s">
        <v>573</v>
      </c>
      <c r="B532" s="218" t="s">
        <v>67</v>
      </c>
      <c r="C532" s="514">
        <f t="shared" si="64"/>
        <v>0</v>
      </c>
      <c r="D532" s="514">
        <f t="shared" si="62"/>
        <v>0</v>
      </c>
      <c r="E532" s="28"/>
      <c r="F532" s="28"/>
      <c r="G532" s="28"/>
      <c r="H532" s="28"/>
      <c r="I532" s="28"/>
      <c r="J532" s="28"/>
      <c r="K532" s="28"/>
      <c r="L532" s="28"/>
      <c r="M532" s="113"/>
      <c r="N532" s="108" t="b">
        <f t="shared" si="65"/>
        <v>1</v>
      </c>
      <c r="O532" s="108" t="b">
        <f t="shared" si="66"/>
        <v>1</v>
      </c>
    </row>
    <row r="533" spans="1:15" ht="18" customHeight="1">
      <c r="A533" s="215" t="s">
        <v>574</v>
      </c>
      <c r="B533" s="218" t="s">
        <v>69</v>
      </c>
      <c r="C533" s="514">
        <f t="shared" si="64"/>
        <v>0</v>
      </c>
      <c r="D533" s="514">
        <f t="shared" si="62"/>
        <v>0</v>
      </c>
      <c r="E533" s="28"/>
      <c r="F533" s="28"/>
      <c r="G533" s="28"/>
      <c r="H533" s="28"/>
      <c r="I533" s="28"/>
      <c r="J533" s="28"/>
      <c r="K533" s="28"/>
      <c r="L533" s="28"/>
      <c r="M533" s="113"/>
      <c r="N533" s="108" t="b">
        <f t="shared" si="65"/>
        <v>1</v>
      </c>
      <c r="O533" s="108" t="b">
        <f t="shared" si="66"/>
        <v>1</v>
      </c>
    </row>
    <row r="534" spans="1:15" ht="18" customHeight="1">
      <c r="A534" s="215" t="s">
        <v>575</v>
      </c>
      <c r="B534" s="219" t="s">
        <v>175</v>
      </c>
      <c r="C534" s="514">
        <f t="shared" si="64"/>
        <v>0</v>
      </c>
      <c r="D534" s="514">
        <f t="shared" si="62"/>
        <v>0</v>
      </c>
      <c r="E534" s="28"/>
      <c r="F534" s="28"/>
      <c r="G534" s="28"/>
      <c r="H534" s="28"/>
      <c r="I534" s="28"/>
      <c r="J534" s="28"/>
      <c r="K534" s="28"/>
      <c r="L534" s="28"/>
      <c r="M534" s="113"/>
      <c r="N534" s="108" t="b">
        <f t="shared" si="65"/>
        <v>1</v>
      </c>
      <c r="O534" s="108" t="b">
        <f t="shared" si="66"/>
        <v>1</v>
      </c>
    </row>
    <row r="535" spans="1:15" ht="18" customHeight="1">
      <c r="A535" s="215" t="s">
        <v>576</v>
      </c>
      <c r="B535" s="219" t="s">
        <v>209</v>
      </c>
      <c r="C535" s="514">
        <f t="shared" si="64"/>
        <v>0</v>
      </c>
      <c r="D535" s="514">
        <f t="shared" si="62"/>
        <v>0</v>
      </c>
      <c r="E535" s="28"/>
      <c r="F535" s="28"/>
      <c r="G535" s="28"/>
      <c r="H535" s="28"/>
      <c r="I535" s="28"/>
      <c r="J535" s="28"/>
      <c r="K535" s="28"/>
      <c r="L535" s="28"/>
      <c r="M535" s="113"/>
      <c r="N535" s="108" t="b">
        <f t="shared" si="65"/>
        <v>1</v>
      </c>
      <c r="O535" s="108" t="b">
        <f t="shared" si="66"/>
        <v>1</v>
      </c>
    </row>
    <row r="536" spans="1:15" ht="18" customHeight="1">
      <c r="A536" s="215" t="s">
        <v>577</v>
      </c>
      <c r="B536" s="219" t="s">
        <v>181</v>
      </c>
      <c r="C536" s="514">
        <f t="shared" si="64"/>
        <v>0</v>
      </c>
      <c r="D536" s="514">
        <f t="shared" si="62"/>
        <v>0</v>
      </c>
      <c r="E536" s="28"/>
      <c r="F536" s="28"/>
      <c r="G536" s="28"/>
      <c r="H536" s="28"/>
      <c r="I536" s="28"/>
      <c r="J536" s="28"/>
      <c r="K536" s="28"/>
      <c r="L536" s="28"/>
      <c r="M536" s="113"/>
      <c r="N536" s="108" t="b">
        <f t="shared" si="65"/>
        <v>1</v>
      </c>
      <c r="O536" s="108" t="b">
        <f t="shared" si="66"/>
        <v>1</v>
      </c>
    </row>
    <row r="537" spans="1:15" ht="18" customHeight="1">
      <c r="A537" s="215" t="s">
        <v>578</v>
      </c>
      <c r="B537" s="219" t="s">
        <v>184</v>
      </c>
      <c r="C537" s="514">
        <f t="shared" si="64"/>
        <v>0</v>
      </c>
      <c r="D537" s="514">
        <f t="shared" si="62"/>
        <v>0</v>
      </c>
      <c r="E537" s="28"/>
      <c r="F537" s="28"/>
      <c r="G537" s="28"/>
      <c r="H537" s="28"/>
      <c r="I537" s="28"/>
      <c r="J537" s="28"/>
      <c r="K537" s="28"/>
      <c r="L537" s="28"/>
      <c r="M537" s="113"/>
      <c r="N537" s="108" t="b">
        <f t="shared" si="65"/>
        <v>1</v>
      </c>
      <c r="O537" s="108" t="b">
        <f t="shared" si="66"/>
        <v>1</v>
      </c>
    </row>
    <row r="538" spans="1:15" ht="18" customHeight="1">
      <c r="A538" s="215" t="s">
        <v>579</v>
      </c>
      <c r="B538" s="218" t="s">
        <v>79</v>
      </c>
      <c r="C538" s="514">
        <f t="shared" si="64"/>
        <v>0</v>
      </c>
      <c r="D538" s="514">
        <f t="shared" si="62"/>
        <v>0</v>
      </c>
      <c r="E538" s="28"/>
      <c r="F538" s="28"/>
      <c r="G538" s="28"/>
      <c r="H538" s="28"/>
      <c r="I538" s="28"/>
      <c r="J538" s="28"/>
      <c r="K538" s="28"/>
      <c r="L538" s="28"/>
      <c r="M538" s="113"/>
      <c r="N538" s="108" t="b">
        <f t="shared" si="65"/>
        <v>1</v>
      </c>
      <c r="O538" s="108" t="b">
        <f t="shared" si="66"/>
        <v>1</v>
      </c>
    </row>
    <row r="539" spans="1:15" ht="18" customHeight="1">
      <c r="A539" s="215" t="s">
        <v>580</v>
      </c>
      <c r="B539" s="218" t="s">
        <v>81</v>
      </c>
      <c r="C539" s="514">
        <f t="shared" si="64"/>
        <v>0</v>
      </c>
      <c r="D539" s="514">
        <f t="shared" si="62"/>
        <v>0</v>
      </c>
      <c r="E539" s="28"/>
      <c r="F539" s="28"/>
      <c r="G539" s="28"/>
      <c r="H539" s="28"/>
      <c r="I539" s="28"/>
      <c r="J539" s="28"/>
      <c r="K539" s="28"/>
      <c r="L539" s="28"/>
      <c r="M539" s="113"/>
      <c r="N539" s="108" t="b">
        <f t="shared" si="65"/>
        <v>1</v>
      </c>
      <c r="O539" s="108" t="b">
        <f t="shared" si="66"/>
        <v>1</v>
      </c>
    </row>
    <row r="540" spans="1:15" ht="18" customHeight="1">
      <c r="A540" s="215" t="s">
        <v>581</v>
      </c>
      <c r="B540" s="218" t="s">
        <v>83</v>
      </c>
      <c r="C540" s="514">
        <f t="shared" si="64"/>
        <v>0</v>
      </c>
      <c r="D540" s="514">
        <f t="shared" si="62"/>
        <v>0</v>
      </c>
      <c r="E540" s="28"/>
      <c r="F540" s="28"/>
      <c r="G540" s="28"/>
      <c r="H540" s="28"/>
      <c r="I540" s="28"/>
      <c r="J540" s="28"/>
      <c r="K540" s="28"/>
      <c r="L540" s="28"/>
      <c r="M540" s="113"/>
      <c r="N540" s="108" t="b">
        <f t="shared" si="65"/>
        <v>1</v>
      </c>
      <c r="O540" s="108" t="b">
        <f t="shared" si="66"/>
        <v>1</v>
      </c>
    </row>
    <row r="541" spans="1:15" ht="18" customHeight="1">
      <c r="A541" s="215" t="s">
        <v>582</v>
      </c>
      <c r="B541" s="218" t="s">
        <v>85</v>
      </c>
      <c r="C541" s="514">
        <f t="shared" si="64"/>
        <v>0</v>
      </c>
      <c r="D541" s="514">
        <f t="shared" si="62"/>
        <v>0</v>
      </c>
      <c r="E541" s="28"/>
      <c r="F541" s="28"/>
      <c r="G541" s="28"/>
      <c r="H541" s="28"/>
      <c r="I541" s="28"/>
      <c r="J541" s="28"/>
      <c r="K541" s="28"/>
      <c r="L541" s="28"/>
      <c r="M541" s="113"/>
      <c r="N541" s="108" t="b">
        <f t="shared" si="65"/>
        <v>1</v>
      </c>
      <c r="O541" s="108" t="b">
        <f t="shared" si="66"/>
        <v>1</v>
      </c>
    </row>
    <row r="542" spans="1:15" ht="18" customHeight="1">
      <c r="A542" s="215" t="s">
        <v>583</v>
      </c>
      <c r="B542" s="218" t="s">
        <v>87</v>
      </c>
      <c r="C542" s="514">
        <f t="shared" si="64"/>
        <v>0</v>
      </c>
      <c r="D542" s="514">
        <f t="shared" si="62"/>
        <v>0</v>
      </c>
      <c r="E542" s="28"/>
      <c r="F542" s="28"/>
      <c r="G542" s="28"/>
      <c r="H542" s="28"/>
      <c r="I542" s="28"/>
      <c r="J542" s="28"/>
      <c r="K542" s="28"/>
      <c r="L542" s="28"/>
      <c r="M542" s="113"/>
      <c r="N542" s="108" t="b">
        <f t="shared" si="65"/>
        <v>1</v>
      </c>
      <c r="O542" s="108" t="b">
        <f t="shared" si="66"/>
        <v>1</v>
      </c>
    </row>
    <row r="543" spans="1:15" ht="18" customHeight="1">
      <c r="A543" s="215" t="s">
        <v>584</v>
      </c>
      <c r="B543" s="218" t="s">
        <v>89</v>
      </c>
      <c r="C543" s="514">
        <f t="shared" si="64"/>
        <v>0</v>
      </c>
      <c r="D543" s="514">
        <f t="shared" si="62"/>
        <v>0</v>
      </c>
      <c r="E543" s="28"/>
      <c r="F543" s="28"/>
      <c r="G543" s="28"/>
      <c r="H543" s="28"/>
      <c r="I543" s="28"/>
      <c r="J543" s="28"/>
      <c r="K543" s="28"/>
      <c r="L543" s="28"/>
      <c r="M543" s="113"/>
      <c r="N543" s="108" t="b">
        <f t="shared" si="65"/>
        <v>1</v>
      </c>
      <c r="O543" s="108" t="b">
        <f t="shared" si="66"/>
        <v>1</v>
      </c>
    </row>
    <row r="544" spans="1:15" ht="18" customHeight="1">
      <c r="A544" s="220" t="s">
        <v>585</v>
      </c>
      <c r="B544" s="218" t="s">
        <v>91</v>
      </c>
      <c r="C544" s="527">
        <f t="shared" si="64"/>
        <v>0</v>
      </c>
      <c r="D544" s="527">
        <f t="shared" si="62"/>
        <v>0</v>
      </c>
      <c r="E544" s="28"/>
      <c r="F544" s="28"/>
      <c r="G544" s="28"/>
      <c r="H544" s="28"/>
      <c r="I544" s="28"/>
      <c r="J544" s="28"/>
      <c r="K544" s="28"/>
      <c r="L544" s="28"/>
      <c r="M544" s="113"/>
      <c r="N544" s="108" t="b">
        <f t="shared" si="65"/>
        <v>1</v>
      </c>
      <c r="O544" s="108" t="b">
        <f t="shared" si="66"/>
        <v>1</v>
      </c>
    </row>
    <row r="545" spans="1:16" ht="18" customHeight="1">
      <c r="A545" s="220" t="s">
        <v>670</v>
      </c>
      <c r="B545" s="222" t="s">
        <v>609</v>
      </c>
      <c r="C545" s="527">
        <f>D545+L545</f>
        <v>0</v>
      </c>
      <c r="D545" s="527">
        <f>E545+F545+G545+H545+K545</f>
        <v>0</v>
      </c>
      <c r="E545" s="28"/>
      <c r="F545" s="28"/>
      <c r="G545" s="28"/>
      <c r="H545" s="28"/>
      <c r="I545" s="28"/>
      <c r="J545" s="28"/>
      <c r="K545" s="28"/>
      <c r="L545" s="28"/>
      <c r="M545" s="113"/>
      <c r="N545" s="108" t="b">
        <f>H545&gt;=I545+J545</f>
        <v>1</v>
      </c>
      <c r="O545" s="108" t="b">
        <f>L545&gt;=M545</f>
        <v>1</v>
      </c>
      <c r="P545" s="2"/>
    </row>
    <row r="546" spans="1:16" ht="18" customHeight="1" thickBot="1">
      <c r="A546" s="223" t="s">
        <v>671</v>
      </c>
      <c r="B546" s="519" t="s">
        <v>337</v>
      </c>
      <c r="C546" s="515">
        <f>D546+L546</f>
        <v>0</v>
      </c>
      <c r="D546" s="515">
        <f>E546+F546+G546+H546+K546</f>
        <v>0</v>
      </c>
      <c r="E546" s="114"/>
      <c r="F546" s="114"/>
      <c r="G546" s="114"/>
      <c r="H546" s="114"/>
      <c r="I546" s="114"/>
      <c r="J546" s="114"/>
      <c r="K546" s="114"/>
      <c r="L546" s="114"/>
      <c r="M546" s="115"/>
      <c r="N546" s="108" t="b">
        <f>H546&gt;=I546+J546</f>
        <v>1</v>
      </c>
      <c r="O546" s="108" t="b">
        <f>L546&gt;=M546</f>
        <v>1</v>
      </c>
      <c r="P546" s="2"/>
    </row>
    <row r="547" spans="1:15" ht="18" customHeight="1" thickBot="1" thickTop="1">
      <c r="A547" s="776" t="s">
        <v>674</v>
      </c>
      <c r="D547" s="126"/>
      <c r="E547" s="18"/>
      <c r="F547" s="18"/>
      <c r="G547" s="528" t="b">
        <f>C554&gt;=C555+C556+C557</f>
        <v>1</v>
      </c>
      <c r="H547" s="18"/>
      <c r="I547" s="18"/>
      <c r="J547" s="18"/>
      <c r="K547" s="18"/>
      <c r="L547" s="184" t="s">
        <v>557</v>
      </c>
      <c r="M547" s="112"/>
      <c r="N547" s="24"/>
      <c r="O547" s="110"/>
    </row>
    <row r="548" spans="1:14" ht="18" customHeight="1" thickBot="1" thickTop="1">
      <c r="A548" s="753" t="s">
        <v>448</v>
      </c>
      <c r="B548" s="753" t="s">
        <v>1</v>
      </c>
      <c r="C548" s="753" t="s">
        <v>590</v>
      </c>
      <c r="D548" s="633" t="s">
        <v>586</v>
      </c>
      <c r="E548" s="651"/>
      <c r="F548" s="651"/>
      <c r="G548" s="651"/>
      <c r="H548" s="651"/>
      <c r="I548" s="651"/>
      <c r="J548" s="651"/>
      <c r="K548" s="651"/>
      <c r="L548" s="652"/>
      <c r="M548" s="24"/>
      <c r="N548" s="24"/>
    </row>
    <row r="549" spans="1:14" ht="26.25" customHeight="1" thickBot="1">
      <c r="A549" s="753"/>
      <c r="B549" s="753"/>
      <c r="C549" s="753"/>
      <c r="D549" s="704" t="s">
        <v>587</v>
      </c>
      <c r="E549" s="704"/>
      <c r="F549" s="704"/>
      <c r="G549" s="704"/>
      <c r="H549" s="704"/>
      <c r="I549" s="705"/>
      <c r="J549" s="706" t="s">
        <v>588</v>
      </c>
      <c r="K549" s="707"/>
      <c r="L549" s="708" t="s">
        <v>589</v>
      </c>
      <c r="M549" s="182"/>
      <c r="N549" s="24"/>
    </row>
    <row r="550" spans="1:14" ht="24" customHeight="1">
      <c r="A550" s="753"/>
      <c r="B550" s="753"/>
      <c r="C550" s="753"/>
      <c r="D550" s="702" t="s">
        <v>591</v>
      </c>
      <c r="E550" s="702" t="s">
        <v>592</v>
      </c>
      <c r="F550" s="702" t="s">
        <v>593</v>
      </c>
      <c r="G550" s="702" t="s">
        <v>594</v>
      </c>
      <c r="H550" s="702" t="s">
        <v>595</v>
      </c>
      <c r="I550" s="702" t="s">
        <v>596</v>
      </c>
      <c r="J550" s="702" t="s">
        <v>597</v>
      </c>
      <c r="K550" s="702" t="s">
        <v>656</v>
      </c>
      <c r="L550" s="709"/>
      <c r="M550" s="182"/>
      <c r="N550" s="24"/>
    </row>
    <row r="551" spans="1:14" ht="18" customHeight="1" thickBot="1">
      <c r="A551" s="753"/>
      <c r="B551" s="753"/>
      <c r="C551" s="753"/>
      <c r="D551" s="703"/>
      <c r="E551" s="703"/>
      <c r="F551" s="703"/>
      <c r="G551" s="703"/>
      <c r="H551" s="703"/>
      <c r="I551" s="703"/>
      <c r="J551" s="703"/>
      <c r="K551" s="703"/>
      <c r="L551" s="710"/>
      <c r="M551" s="182"/>
      <c r="N551" s="24"/>
    </row>
    <row r="552" spans="1:15" ht="18" customHeight="1" thickBot="1" thickTop="1">
      <c r="A552" s="507" t="s">
        <v>15</v>
      </c>
      <c r="B552" s="344" t="s">
        <v>16</v>
      </c>
      <c r="C552" s="517">
        <v>1</v>
      </c>
      <c r="D552" s="521">
        <v>2</v>
      </c>
      <c r="E552" s="521">
        <v>3</v>
      </c>
      <c r="F552" s="521">
        <v>4</v>
      </c>
      <c r="G552" s="521">
        <v>5</v>
      </c>
      <c r="H552" s="521">
        <v>6</v>
      </c>
      <c r="I552" s="521">
        <v>7</v>
      </c>
      <c r="J552" s="521">
        <v>8</v>
      </c>
      <c r="K552" s="521">
        <v>9</v>
      </c>
      <c r="L552" s="522">
        <v>10</v>
      </c>
      <c r="M552" s="111"/>
      <c r="N552" s="24"/>
      <c r="O552" s="2"/>
    </row>
    <row r="553" spans="1:15" ht="18" customHeight="1" thickTop="1">
      <c r="A553" s="272" t="s">
        <v>25</v>
      </c>
      <c r="B553" s="510" t="s">
        <v>569</v>
      </c>
      <c r="C553" s="513">
        <f aca="true" t="shared" si="67" ref="C553:L553">C554+C558+C559+C560+C561+C562+C563+C564</f>
        <v>0</v>
      </c>
      <c r="D553" s="513">
        <f t="shared" si="67"/>
        <v>0</v>
      </c>
      <c r="E553" s="513">
        <f t="shared" si="67"/>
        <v>0</v>
      </c>
      <c r="F553" s="513">
        <f t="shared" si="67"/>
        <v>0</v>
      </c>
      <c r="G553" s="513">
        <f t="shared" si="67"/>
        <v>0</v>
      </c>
      <c r="H553" s="513">
        <f t="shared" si="67"/>
        <v>0</v>
      </c>
      <c r="I553" s="513">
        <f t="shared" si="67"/>
        <v>0</v>
      </c>
      <c r="J553" s="513">
        <f t="shared" si="67"/>
        <v>0</v>
      </c>
      <c r="K553" s="513">
        <f t="shared" si="67"/>
        <v>0</v>
      </c>
      <c r="L553" s="524">
        <f t="shared" si="67"/>
        <v>0</v>
      </c>
      <c r="M553" s="75" t="b">
        <f aca="true" t="shared" si="68" ref="M553:M564">D498=C553</f>
        <v>1</v>
      </c>
      <c r="N553" s="75" t="b">
        <f>C553&gt;=D553+E553+F553+G553+H553+I553+J553+K553</f>
        <v>1</v>
      </c>
      <c r="O553" s="75" t="b">
        <f>J553&gt;=K553</f>
        <v>1</v>
      </c>
    </row>
    <row r="554" spans="1:15" ht="18" customHeight="1">
      <c r="A554" s="272" t="s">
        <v>27</v>
      </c>
      <c r="B554" s="273" t="s">
        <v>26</v>
      </c>
      <c r="C554" s="87"/>
      <c r="D554" s="87"/>
      <c r="E554" s="28"/>
      <c r="F554" s="28"/>
      <c r="G554" s="28"/>
      <c r="H554" s="28"/>
      <c r="I554" s="28"/>
      <c r="J554" s="28"/>
      <c r="K554" s="28"/>
      <c r="L554" s="113"/>
      <c r="M554" s="75" t="b">
        <f t="shared" si="68"/>
        <v>1</v>
      </c>
      <c r="N554" s="75" t="b">
        <f aca="true" t="shared" si="69" ref="N554:N564">C554&gt;=D554+E554+F554+G554+H554+I554+J554+K554</f>
        <v>1</v>
      </c>
      <c r="O554" s="75" t="b">
        <f aca="true" t="shared" si="70" ref="O554:O564">J554&gt;=K554</f>
        <v>1</v>
      </c>
    </row>
    <row r="555" spans="1:15" ht="18" customHeight="1">
      <c r="A555" s="272" t="s">
        <v>29</v>
      </c>
      <c r="B555" s="523" t="s">
        <v>570</v>
      </c>
      <c r="C555" s="87"/>
      <c r="D555" s="87"/>
      <c r="E555" s="28"/>
      <c r="F555" s="28"/>
      <c r="G555" s="28"/>
      <c r="H555" s="28"/>
      <c r="I555" s="28"/>
      <c r="J555" s="28"/>
      <c r="K555" s="28"/>
      <c r="L555" s="113"/>
      <c r="M555" s="75" t="b">
        <f t="shared" si="68"/>
        <v>1</v>
      </c>
      <c r="N555" s="75" t="b">
        <f t="shared" si="69"/>
        <v>1</v>
      </c>
      <c r="O555" s="75" t="b">
        <f t="shared" si="70"/>
        <v>1</v>
      </c>
    </row>
    <row r="556" spans="1:15" ht="18" customHeight="1">
      <c r="A556" s="272" t="s">
        <v>31</v>
      </c>
      <c r="B556" s="523" t="s">
        <v>571</v>
      </c>
      <c r="C556" s="87"/>
      <c r="D556" s="87"/>
      <c r="E556" s="28"/>
      <c r="F556" s="28"/>
      <c r="G556" s="28"/>
      <c r="H556" s="28"/>
      <c r="I556" s="28"/>
      <c r="J556" s="28"/>
      <c r="K556" s="28"/>
      <c r="L556" s="113"/>
      <c r="M556" s="75" t="b">
        <f t="shared" si="68"/>
        <v>1</v>
      </c>
      <c r="N556" s="75" t="b">
        <f t="shared" si="69"/>
        <v>1</v>
      </c>
      <c r="O556" s="75" t="b">
        <f t="shared" si="70"/>
        <v>1</v>
      </c>
    </row>
    <row r="557" spans="1:15" ht="18" customHeight="1">
      <c r="A557" s="272" t="s">
        <v>33</v>
      </c>
      <c r="B557" s="523" t="s">
        <v>572</v>
      </c>
      <c r="C557" s="87"/>
      <c r="D557" s="87"/>
      <c r="E557" s="28"/>
      <c r="F557" s="28"/>
      <c r="G557" s="28"/>
      <c r="H557" s="28"/>
      <c r="I557" s="28"/>
      <c r="J557" s="28"/>
      <c r="K557" s="28"/>
      <c r="L557" s="113"/>
      <c r="M557" s="75" t="b">
        <f t="shared" si="68"/>
        <v>1</v>
      </c>
      <c r="N557" s="75" t="b">
        <f t="shared" si="69"/>
        <v>1</v>
      </c>
      <c r="O557" s="75" t="b">
        <f t="shared" si="70"/>
        <v>1</v>
      </c>
    </row>
    <row r="558" spans="1:15" ht="18" customHeight="1">
      <c r="A558" s="272" t="s">
        <v>35</v>
      </c>
      <c r="B558" s="403" t="s">
        <v>28</v>
      </c>
      <c r="C558" s="87"/>
      <c r="D558" s="87"/>
      <c r="E558" s="28"/>
      <c r="F558" s="28"/>
      <c r="G558" s="28"/>
      <c r="H558" s="28"/>
      <c r="I558" s="28"/>
      <c r="J558" s="28"/>
      <c r="K558" s="28"/>
      <c r="L558" s="113"/>
      <c r="M558" s="75" t="b">
        <f t="shared" si="68"/>
        <v>1</v>
      </c>
      <c r="N558" s="75" t="b">
        <f t="shared" si="69"/>
        <v>1</v>
      </c>
      <c r="O558" s="75" t="b">
        <f t="shared" si="70"/>
        <v>1</v>
      </c>
    </row>
    <row r="559" spans="1:15" ht="18" customHeight="1">
      <c r="A559" s="272" t="s">
        <v>37</v>
      </c>
      <c r="B559" s="218" t="s">
        <v>30</v>
      </c>
      <c r="C559" s="87"/>
      <c r="D559" s="87"/>
      <c r="E559" s="28"/>
      <c r="F559" s="28"/>
      <c r="G559" s="28"/>
      <c r="H559" s="28"/>
      <c r="I559" s="28"/>
      <c r="J559" s="28"/>
      <c r="K559" s="28"/>
      <c r="L559" s="113"/>
      <c r="M559" s="75" t="b">
        <f t="shared" si="68"/>
        <v>1</v>
      </c>
      <c r="N559" s="75" t="b">
        <f t="shared" si="69"/>
        <v>1</v>
      </c>
      <c r="O559" s="75" t="b">
        <f t="shared" si="70"/>
        <v>1</v>
      </c>
    </row>
    <row r="560" spans="1:15" ht="18" customHeight="1">
      <c r="A560" s="272" t="s">
        <v>39</v>
      </c>
      <c r="B560" s="218" t="s">
        <v>32</v>
      </c>
      <c r="C560" s="87"/>
      <c r="D560" s="87"/>
      <c r="E560" s="28"/>
      <c r="F560" s="28"/>
      <c r="G560" s="28"/>
      <c r="H560" s="28"/>
      <c r="I560" s="28"/>
      <c r="J560" s="28"/>
      <c r="K560" s="28"/>
      <c r="L560" s="113"/>
      <c r="M560" s="75" t="b">
        <f t="shared" si="68"/>
        <v>1</v>
      </c>
      <c r="N560" s="75" t="b">
        <f t="shared" si="69"/>
        <v>1</v>
      </c>
      <c r="O560" s="75" t="b">
        <f t="shared" si="70"/>
        <v>1</v>
      </c>
    </row>
    <row r="561" spans="1:15" ht="18" customHeight="1">
      <c r="A561" s="272" t="s">
        <v>41</v>
      </c>
      <c r="B561" s="218" t="s">
        <v>34</v>
      </c>
      <c r="C561" s="87"/>
      <c r="D561" s="87"/>
      <c r="E561" s="28"/>
      <c r="F561" s="28"/>
      <c r="G561" s="28"/>
      <c r="H561" s="28"/>
      <c r="I561" s="28"/>
      <c r="J561" s="28"/>
      <c r="K561" s="28"/>
      <c r="L561" s="113"/>
      <c r="M561" s="75" t="b">
        <f t="shared" si="68"/>
        <v>1</v>
      </c>
      <c r="N561" s="75" t="b">
        <f t="shared" si="69"/>
        <v>1</v>
      </c>
      <c r="O561" s="75" t="b">
        <f t="shared" si="70"/>
        <v>1</v>
      </c>
    </row>
    <row r="562" spans="1:15" ht="18" customHeight="1">
      <c r="A562" s="272" t="s">
        <v>205</v>
      </c>
      <c r="B562" s="218" t="s">
        <v>36</v>
      </c>
      <c r="C562" s="87"/>
      <c r="D562" s="87"/>
      <c r="E562" s="28"/>
      <c r="F562" s="28"/>
      <c r="G562" s="28"/>
      <c r="H562" s="28"/>
      <c r="I562" s="28"/>
      <c r="J562" s="28"/>
      <c r="K562" s="28"/>
      <c r="L562" s="113"/>
      <c r="M562" s="75" t="b">
        <f t="shared" si="68"/>
        <v>1</v>
      </c>
      <c r="N562" s="75" t="b">
        <f t="shared" si="69"/>
        <v>1</v>
      </c>
      <c r="O562" s="75" t="b">
        <f t="shared" si="70"/>
        <v>1</v>
      </c>
    </row>
    <row r="563" spans="1:15" ht="18" customHeight="1">
      <c r="A563" s="272" t="s">
        <v>206</v>
      </c>
      <c r="B563" s="218" t="s">
        <v>38</v>
      </c>
      <c r="C563" s="87"/>
      <c r="D563" s="87"/>
      <c r="E563" s="28"/>
      <c r="F563" s="28"/>
      <c r="G563" s="28"/>
      <c r="H563" s="28"/>
      <c r="I563" s="28"/>
      <c r="J563" s="28"/>
      <c r="K563" s="28"/>
      <c r="L563" s="113"/>
      <c r="M563" s="75" t="b">
        <f t="shared" si="68"/>
        <v>1</v>
      </c>
      <c r="N563" s="75" t="b">
        <f t="shared" si="69"/>
        <v>1</v>
      </c>
      <c r="O563" s="75" t="b">
        <f t="shared" si="70"/>
        <v>1</v>
      </c>
    </row>
    <row r="564" spans="1:15" ht="18" customHeight="1" thickBot="1">
      <c r="A564" s="340" t="s">
        <v>207</v>
      </c>
      <c r="B564" s="224" t="s">
        <v>40</v>
      </c>
      <c r="C564" s="183"/>
      <c r="D564" s="183"/>
      <c r="E564" s="114"/>
      <c r="F564" s="114"/>
      <c r="G564" s="114"/>
      <c r="H564" s="114"/>
      <c r="I564" s="114"/>
      <c r="J564" s="114"/>
      <c r="K564" s="114"/>
      <c r="L564" s="115"/>
      <c r="M564" s="75" t="b">
        <f t="shared" si="68"/>
        <v>1</v>
      </c>
      <c r="N564" s="75" t="b">
        <f t="shared" si="69"/>
        <v>1</v>
      </c>
      <c r="O564" s="75" t="b">
        <f t="shared" si="70"/>
        <v>1</v>
      </c>
    </row>
    <row r="565" spans="1:15" ht="18" customHeight="1" thickTop="1">
      <c r="A565" s="777" t="s">
        <v>675</v>
      </c>
      <c r="C565" s="17"/>
      <c r="D565" s="37"/>
      <c r="E565" s="37"/>
      <c r="F565" s="37"/>
      <c r="G565" s="37"/>
      <c r="H565" s="37"/>
      <c r="I565" s="37"/>
      <c r="J565" s="37"/>
      <c r="K565" s="37"/>
      <c r="L565" s="520" t="s">
        <v>557</v>
      </c>
      <c r="M565" s="24"/>
      <c r="N565" s="24"/>
      <c r="O565" s="2"/>
    </row>
    <row r="566" spans="1:3" s="24" customFormat="1" ht="18" customHeight="1" thickBot="1">
      <c r="A566" s="529"/>
      <c r="B566" s="148"/>
      <c r="C566" s="148"/>
    </row>
    <row r="567" spans="1:15" s="24" customFormat="1" ht="24" customHeight="1" thickTop="1">
      <c r="A567" s="758" t="s">
        <v>448</v>
      </c>
      <c r="B567" s="758" t="s">
        <v>1</v>
      </c>
      <c r="C567" s="761" t="s">
        <v>669</v>
      </c>
      <c r="D567" s="755"/>
      <c r="E567" s="756"/>
      <c r="F567" s="756"/>
      <c r="G567" s="756"/>
      <c r="H567" s="756"/>
      <c r="I567" s="756"/>
      <c r="J567" s="756"/>
      <c r="K567" s="756"/>
      <c r="L567" s="756"/>
      <c r="M567" s="756"/>
      <c r="N567" s="756"/>
      <c r="O567" s="757"/>
    </row>
    <row r="568" spans="1:15" s="24" customFormat="1" ht="69" customHeight="1">
      <c r="A568" s="759"/>
      <c r="B568" s="759"/>
      <c r="C568" s="762"/>
      <c r="D568" s="754" t="s">
        <v>657</v>
      </c>
      <c r="E568" s="700"/>
      <c r="F568" s="699" t="s">
        <v>659</v>
      </c>
      <c r="G568" s="699" t="s">
        <v>660</v>
      </c>
      <c r="H568" s="699" t="s">
        <v>661</v>
      </c>
      <c r="I568" s="699" t="s">
        <v>662</v>
      </c>
      <c r="J568" s="699" t="s">
        <v>663</v>
      </c>
      <c r="K568" s="697" t="s">
        <v>664</v>
      </c>
      <c r="L568" s="699" t="s">
        <v>665</v>
      </c>
      <c r="M568" s="699" t="s">
        <v>666</v>
      </c>
      <c r="N568" s="700" t="s">
        <v>667</v>
      </c>
      <c r="O568" s="701"/>
    </row>
    <row r="569" spans="1:15" s="24" customFormat="1" ht="57" customHeight="1" thickBot="1">
      <c r="A569" s="760"/>
      <c r="B569" s="760"/>
      <c r="C569" s="763"/>
      <c r="D569" s="532" t="s">
        <v>7</v>
      </c>
      <c r="E569" s="533" t="s">
        <v>658</v>
      </c>
      <c r="F569" s="698"/>
      <c r="G569" s="698"/>
      <c r="H569" s="698"/>
      <c r="I569" s="698"/>
      <c r="J569" s="698"/>
      <c r="K569" s="698"/>
      <c r="L569" s="698"/>
      <c r="M569" s="698"/>
      <c r="N569" s="534" t="s">
        <v>7</v>
      </c>
      <c r="O569" s="535" t="s">
        <v>668</v>
      </c>
    </row>
    <row r="570" spans="1:18" s="110" customFormat="1" ht="18" customHeight="1" thickBot="1" thickTop="1">
      <c r="A570" s="530" t="s">
        <v>15</v>
      </c>
      <c r="B570" s="531" t="s">
        <v>16</v>
      </c>
      <c r="C570" s="508">
        <v>1</v>
      </c>
      <c r="D570" s="525">
        <v>2</v>
      </c>
      <c r="E570" s="525">
        <v>3</v>
      </c>
      <c r="F570" s="525">
        <v>4</v>
      </c>
      <c r="G570" s="525">
        <v>5</v>
      </c>
      <c r="H570" s="525">
        <v>6</v>
      </c>
      <c r="I570" s="525">
        <v>7</v>
      </c>
      <c r="J570" s="525">
        <v>8</v>
      </c>
      <c r="K570" s="525">
        <v>9</v>
      </c>
      <c r="L570" s="525">
        <v>10</v>
      </c>
      <c r="M570" s="526">
        <v>11</v>
      </c>
      <c r="N570" s="525">
        <v>12</v>
      </c>
      <c r="O570" s="509">
        <v>13</v>
      </c>
      <c r="Q570" s="24"/>
      <c r="R570" s="24"/>
    </row>
    <row r="571" spans="1:18" ht="18" customHeight="1" thickTop="1">
      <c r="A571" s="272" t="s">
        <v>25</v>
      </c>
      <c r="B571" s="510" t="s">
        <v>569</v>
      </c>
      <c r="C571" s="513">
        <f>SUM(C572:C601)</f>
        <v>0</v>
      </c>
      <c r="D571" s="513">
        <f aca="true" t="shared" si="71" ref="D571:O571">SUM(D572:D601)</f>
        <v>0</v>
      </c>
      <c r="E571" s="513">
        <f t="shared" si="71"/>
        <v>0</v>
      </c>
      <c r="F571" s="513">
        <f t="shared" si="71"/>
        <v>0</v>
      </c>
      <c r="G571" s="513">
        <f t="shared" si="71"/>
        <v>0</v>
      </c>
      <c r="H571" s="513">
        <f t="shared" si="71"/>
        <v>0</v>
      </c>
      <c r="I571" s="513">
        <f t="shared" si="71"/>
        <v>0</v>
      </c>
      <c r="J571" s="513">
        <f t="shared" si="71"/>
        <v>0</v>
      </c>
      <c r="K571" s="513">
        <f t="shared" si="71"/>
        <v>0</v>
      </c>
      <c r="L571" s="513">
        <f t="shared" si="71"/>
        <v>0</v>
      </c>
      <c r="M571" s="513">
        <f t="shared" si="71"/>
        <v>0</v>
      </c>
      <c r="N571" s="513">
        <f t="shared" si="71"/>
        <v>0</v>
      </c>
      <c r="O571" s="524">
        <f t="shared" si="71"/>
        <v>0</v>
      </c>
      <c r="P571" s="108" t="b">
        <f aca="true" t="shared" si="72" ref="P571:P579">D516=C571</f>
        <v>1</v>
      </c>
      <c r="Q571" s="75" t="b">
        <f>C571&gt;=D571+F571+G571+H571+I571+J571+K571+L571+M571+N571</f>
        <v>1</v>
      </c>
      <c r="R571" s="75" t="b">
        <f>N571&gt;=O571</f>
        <v>1</v>
      </c>
    </row>
    <row r="572" spans="1:18" ht="18" customHeight="1">
      <c r="A572" s="215" t="s">
        <v>27</v>
      </c>
      <c r="B572" s="218" t="s">
        <v>42</v>
      </c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113"/>
      <c r="P572" s="108" t="b">
        <f t="shared" si="72"/>
        <v>1</v>
      </c>
      <c r="Q572" s="75" t="b">
        <f aca="true" t="shared" si="73" ref="Q572:Q601">C572&gt;=D572+F572+G572+H572+I572+J572+K572+L572+M572+N572</f>
        <v>1</v>
      </c>
      <c r="R572" s="75" t="b">
        <f aca="true" t="shared" si="74" ref="R572:R601">N572&gt;=O572</f>
        <v>1</v>
      </c>
    </row>
    <row r="573" spans="1:18" ht="18" customHeight="1">
      <c r="A573" s="215" t="s">
        <v>29</v>
      </c>
      <c r="B573" s="218" t="s">
        <v>44</v>
      </c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113"/>
      <c r="P573" s="108" t="b">
        <f t="shared" si="72"/>
        <v>1</v>
      </c>
      <c r="Q573" s="75" t="b">
        <f t="shared" si="73"/>
        <v>1</v>
      </c>
      <c r="R573" s="75" t="b">
        <f t="shared" si="74"/>
        <v>1</v>
      </c>
    </row>
    <row r="574" spans="1:18" ht="18" customHeight="1">
      <c r="A574" s="215" t="s">
        <v>31</v>
      </c>
      <c r="B574" s="218" t="s">
        <v>46</v>
      </c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113"/>
      <c r="P574" s="108" t="b">
        <f t="shared" si="72"/>
        <v>1</v>
      </c>
      <c r="Q574" s="75" t="b">
        <f t="shared" si="73"/>
        <v>1</v>
      </c>
      <c r="R574" s="75" t="b">
        <f t="shared" si="74"/>
        <v>1</v>
      </c>
    </row>
    <row r="575" spans="1:18" ht="18" customHeight="1">
      <c r="A575" s="215" t="s">
        <v>33</v>
      </c>
      <c r="B575" s="218" t="s">
        <v>48</v>
      </c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113"/>
      <c r="P575" s="108" t="b">
        <f t="shared" si="72"/>
        <v>1</v>
      </c>
      <c r="Q575" s="75" t="b">
        <f t="shared" si="73"/>
        <v>1</v>
      </c>
      <c r="R575" s="75" t="b">
        <f t="shared" si="74"/>
        <v>1</v>
      </c>
    </row>
    <row r="576" spans="1:18" ht="18" customHeight="1">
      <c r="A576" s="215" t="s">
        <v>35</v>
      </c>
      <c r="B576" s="218" t="s">
        <v>50</v>
      </c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113"/>
      <c r="P576" s="108" t="b">
        <f t="shared" si="72"/>
        <v>1</v>
      </c>
      <c r="Q576" s="75" t="b">
        <f t="shared" si="73"/>
        <v>1</v>
      </c>
      <c r="R576" s="75" t="b">
        <f t="shared" si="74"/>
        <v>1</v>
      </c>
    </row>
    <row r="577" spans="1:18" ht="18" customHeight="1">
      <c r="A577" s="215" t="s">
        <v>37</v>
      </c>
      <c r="B577" s="218" t="s">
        <v>52</v>
      </c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113"/>
      <c r="P577" s="108" t="b">
        <f t="shared" si="72"/>
        <v>1</v>
      </c>
      <c r="Q577" s="75" t="b">
        <f t="shared" si="73"/>
        <v>1</v>
      </c>
      <c r="R577" s="75" t="b">
        <f t="shared" si="74"/>
        <v>1</v>
      </c>
    </row>
    <row r="578" spans="1:18" ht="18" customHeight="1">
      <c r="A578" s="215" t="s">
        <v>39</v>
      </c>
      <c r="B578" s="218" t="s">
        <v>54</v>
      </c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113"/>
      <c r="P578" s="108" t="b">
        <f t="shared" si="72"/>
        <v>1</v>
      </c>
      <c r="Q578" s="75" t="b">
        <f t="shared" si="73"/>
        <v>1</v>
      </c>
      <c r="R578" s="75" t="b">
        <f t="shared" si="74"/>
        <v>1</v>
      </c>
    </row>
    <row r="579" spans="1:18" ht="18" customHeight="1">
      <c r="A579" s="215" t="s">
        <v>41</v>
      </c>
      <c r="B579" s="218" t="s">
        <v>630</v>
      </c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113"/>
      <c r="P579" s="108" t="b">
        <f t="shared" si="72"/>
        <v>1</v>
      </c>
      <c r="Q579" s="75" t="b">
        <f>C579&gt;=D579+F579+G579+H579+I579+J579+K579+L579+M579+N579</f>
        <v>1</v>
      </c>
      <c r="R579" s="75" t="b">
        <f>N579&gt;=O579</f>
        <v>1</v>
      </c>
    </row>
    <row r="580" spans="1:18" ht="18" customHeight="1">
      <c r="A580" s="215" t="s">
        <v>205</v>
      </c>
      <c r="B580" s="218" t="s">
        <v>56</v>
      </c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113"/>
      <c r="P580" s="108" t="b">
        <f aca="true" t="shared" si="75" ref="P580:P600">D524=C580</f>
        <v>1</v>
      </c>
      <c r="Q580" s="75" t="b">
        <f t="shared" si="73"/>
        <v>1</v>
      </c>
      <c r="R580" s="75" t="b">
        <f t="shared" si="74"/>
        <v>1</v>
      </c>
    </row>
    <row r="581" spans="1:18" ht="18" customHeight="1">
      <c r="A581" s="215" t="s">
        <v>206</v>
      </c>
      <c r="B581" s="218" t="s">
        <v>58</v>
      </c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113"/>
      <c r="P581" s="108" t="b">
        <f t="shared" si="75"/>
        <v>1</v>
      </c>
      <c r="Q581" s="75" t="b">
        <f t="shared" si="73"/>
        <v>1</v>
      </c>
      <c r="R581" s="75" t="b">
        <f t="shared" si="74"/>
        <v>1</v>
      </c>
    </row>
    <row r="582" spans="1:18" ht="18" customHeight="1">
      <c r="A582" s="215" t="s">
        <v>207</v>
      </c>
      <c r="B582" s="218" t="s">
        <v>60</v>
      </c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113"/>
      <c r="P582" s="108" t="b">
        <f t="shared" si="75"/>
        <v>1</v>
      </c>
      <c r="Q582" s="75" t="b">
        <f t="shared" si="73"/>
        <v>1</v>
      </c>
      <c r="R582" s="75" t="b">
        <f t="shared" si="74"/>
        <v>1</v>
      </c>
    </row>
    <row r="583" spans="1:18" ht="18" customHeight="1">
      <c r="A583" s="215" t="s">
        <v>208</v>
      </c>
      <c r="B583" s="219" t="s">
        <v>194</v>
      </c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113"/>
      <c r="P583" s="108" t="b">
        <f t="shared" si="75"/>
        <v>1</v>
      </c>
      <c r="Q583" s="75" t="b">
        <f t="shared" si="73"/>
        <v>1</v>
      </c>
      <c r="R583" s="75" t="b">
        <f t="shared" si="74"/>
        <v>1</v>
      </c>
    </row>
    <row r="584" spans="1:18" ht="18" customHeight="1">
      <c r="A584" s="215" t="s">
        <v>210</v>
      </c>
      <c r="B584" s="219" t="s">
        <v>333</v>
      </c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113"/>
      <c r="P584" s="108" t="b">
        <f t="shared" si="75"/>
        <v>1</v>
      </c>
      <c r="Q584" s="75" t="b">
        <f t="shared" si="73"/>
        <v>1</v>
      </c>
      <c r="R584" s="75" t="b">
        <f t="shared" si="74"/>
        <v>1</v>
      </c>
    </row>
    <row r="585" spans="1:18" ht="18" customHeight="1">
      <c r="A585" s="215" t="s">
        <v>212</v>
      </c>
      <c r="B585" s="219" t="s">
        <v>615</v>
      </c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113"/>
      <c r="P585" s="108" t="b">
        <f t="shared" si="75"/>
        <v>1</v>
      </c>
      <c r="Q585" s="75" t="b">
        <f t="shared" si="73"/>
        <v>1</v>
      </c>
      <c r="R585" s="75" t="b">
        <f t="shared" si="74"/>
        <v>1</v>
      </c>
    </row>
    <row r="586" spans="1:18" ht="18" customHeight="1">
      <c r="A586" s="215" t="s">
        <v>213</v>
      </c>
      <c r="B586" s="219" t="s">
        <v>616</v>
      </c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113"/>
      <c r="P586" s="108" t="b">
        <f t="shared" si="75"/>
        <v>1</v>
      </c>
      <c r="Q586" s="75" t="b">
        <f t="shared" si="73"/>
        <v>1</v>
      </c>
      <c r="R586" s="75" t="b">
        <f t="shared" si="74"/>
        <v>1</v>
      </c>
    </row>
    <row r="587" spans="1:18" ht="18" customHeight="1">
      <c r="A587" s="215" t="s">
        <v>573</v>
      </c>
      <c r="B587" s="218" t="s">
        <v>67</v>
      </c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113"/>
      <c r="P587" s="108" t="b">
        <f t="shared" si="75"/>
        <v>1</v>
      </c>
      <c r="Q587" s="75" t="b">
        <f t="shared" si="73"/>
        <v>1</v>
      </c>
      <c r="R587" s="75" t="b">
        <f t="shared" si="74"/>
        <v>1</v>
      </c>
    </row>
    <row r="588" spans="1:18" ht="18" customHeight="1">
      <c r="A588" s="215" t="s">
        <v>574</v>
      </c>
      <c r="B588" s="218" t="s">
        <v>69</v>
      </c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113"/>
      <c r="P588" s="108" t="b">
        <f t="shared" si="75"/>
        <v>1</v>
      </c>
      <c r="Q588" s="75" t="b">
        <f t="shared" si="73"/>
        <v>1</v>
      </c>
      <c r="R588" s="75" t="b">
        <f t="shared" si="74"/>
        <v>1</v>
      </c>
    </row>
    <row r="589" spans="1:18" ht="18" customHeight="1">
      <c r="A589" s="215" t="s">
        <v>575</v>
      </c>
      <c r="B589" s="219" t="s">
        <v>175</v>
      </c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113"/>
      <c r="P589" s="108" t="b">
        <f t="shared" si="75"/>
        <v>1</v>
      </c>
      <c r="Q589" s="75" t="b">
        <f t="shared" si="73"/>
        <v>1</v>
      </c>
      <c r="R589" s="75" t="b">
        <f t="shared" si="74"/>
        <v>1</v>
      </c>
    </row>
    <row r="590" spans="1:18" ht="18" customHeight="1">
      <c r="A590" s="215" t="s">
        <v>576</v>
      </c>
      <c r="B590" s="219" t="s">
        <v>209</v>
      </c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113"/>
      <c r="P590" s="108" t="b">
        <f t="shared" si="75"/>
        <v>1</v>
      </c>
      <c r="Q590" s="75" t="b">
        <f t="shared" si="73"/>
        <v>1</v>
      </c>
      <c r="R590" s="75" t="b">
        <f t="shared" si="74"/>
        <v>1</v>
      </c>
    </row>
    <row r="591" spans="1:18" ht="18" customHeight="1">
      <c r="A591" s="215" t="s">
        <v>577</v>
      </c>
      <c r="B591" s="219" t="s">
        <v>181</v>
      </c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113"/>
      <c r="P591" s="108" t="b">
        <f t="shared" si="75"/>
        <v>1</v>
      </c>
      <c r="Q591" s="75" t="b">
        <f t="shared" si="73"/>
        <v>1</v>
      </c>
      <c r="R591" s="75" t="b">
        <f t="shared" si="74"/>
        <v>1</v>
      </c>
    </row>
    <row r="592" spans="1:18" ht="18" customHeight="1">
      <c r="A592" s="215" t="s">
        <v>578</v>
      </c>
      <c r="B592" s="219" t="s">
        <v>184</v>
      </c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113"/>
      <c r="P592" s="108" t="b">
        <f t="shared" si="75"/>
        <v>1</v>
      </c>
      <c r="Q592" s="75" t="b">
        <f t="shared" si="73"/>
        <v>1</v>
      </c>
      <c r="R592" s="75" t="b">
        <f t="shared" si="74"/>
        <v>1</v>
      </c>
    </row>
    <row r="593" spans="1:18" ht="18" customHeight="1">
      <c r="A593" s="215" t="s">
        <v>579</v>
      </c>
      <c r="B593" s="218" t="s">
        <v>79</v>
      </c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113"/>
      <c r="P593" s="108" t="b">
        <f t="shared" si="75"/>
        <v>1</v>
      </c>
      <c r="Q593" s="75" t="b">
        <f t="shared" si="73"/>
        <v>1</v>
      </c>
      <c r="R593" s="75" t="b">
        <f t="shared" si="74"/>
        <v>1</v>
      </c>
    </row>
    <row r="594" spans="1:18" ht="18" customHeight="1">
      <c r="A594" s="215" t="s">
        <v>580</v>
      </c>
      <c r="B594" s="218" t="s">
        <v>81</v>
      </c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113"/>
      <c r="P594" s="108" t="b">
        <f t="shared" si="75"/>
        <v>1</v>
      </c>
      <c r="Q594" s="75" t="b">
        <f t="shared" si="73"/>
        <v>1</v>
      </c>
      <c r="R594" s="75" t="b">
        <f t="shared" si="74"/>
        <v>1</v>
      </c>
    </row>
    <row r="595" spans="1:18" ht="18" customHeight="1">
      <c r="A595" s="215" t="s">
        <v>581</v>
      </c>
      <c r="B595" s="218" t="s">
        <v>83</v>
      </c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113"/>
      <c r="P595" s="108" t="b">
        <f t="shared" si="75"/>
        <v>1</v>
      </c>
      <c r="Q595" s="75" t="b">
        <f t="shared" si="73"/>
        <v>1</v>
      </c>
      <c r="R595" s="75" t="b">
        <f t="shared" si="74"/>
        <v>1</v>
      </c>
    </row>
    <row r="596" spans="1:18" ht="18" customHeight="1">
      <c r="A596" s="215" t="s">
        <v>582</v>
      </c>
      <c r="B596" s="218" t="s">
        <v>85</v>
      </c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113"/>
      <c r="P596" s="108" t="b">
        <f t="shared" si="75"/>
        <v>1</v>
      </c>
      <c r="Q596" s="75" t="b">
        <f t="shared" si="73"/>
        <v>1</v>
      </c>
      <c r="R596" s="75" t="b">
        <f t="shared" si="74"/>
        <v>1</v>
      </c>
    </row>
    <row r="597" spans="1:18" ht="18" customHeight="1">
      <c r="A597" s="215" t="s">
        <v>583</v>
      </c>
      <c r="B597" s="218" t="s">
        <v>87</v>
      </c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113"/>
      <c r="P597" s="108" t="b">
        <f t="shared" si="75"/>
        <v>1</v>
      </c>
      <c r="Q597" s="75" t="b">
        <f t="shared" si="73"/>
        <v>1</v>
      </c>
      <c r="R597" s="75" t="b">
        <f t="shared" si="74"/>
        <v>1</v>
      </c>
    </row>
    <row r="598" spans="1:18" ht="18" customHeight="1">
      <c r="A598" s="215" t="s">
        <v>584</v>
      </c>
      <c r="B598" s="218" t="s">
        <v>89</v>
      </c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113"/>
      <c r="P598" s="108" t="b">
        <f t="shared" si="75"/>
        <v>1</v>
      </c>
      <c r="Q598" s="75" t="b">
        <f t="shared" si="73"/>
        <v>1</v>
      </c>
      <c r="R598" s="75" t="b">
        <f t="shared" si="74"/>
        <v>1</v>
      </c>
    </row>
    <row r="599" spans="1:18" ht="18" customHeight="1">
      <c r="A599" s="220" t="s">
        <v>585</v>
      </c>
      <c r="B599" s="218" t="s">
        <v>91</v>
      </c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113"/>
      <c r="P599" s="108" t="b">
        <f t="shared" si="75"/>
        <v>1</v>
      </c>
      <c r="Q599" s="75" t="b">
        <f t="shared" si="73"/>
        <v>1</v>
      </c>
      <c r="R599" s="75" t="b">
        <f t="shared" si="74"/>
        <v>1</v>
      </c>
    </row>
    <row r="600" spans="1:18" ht="18" customHeight="1">
      <c r="A600" s="220" t="s">
        <v>670</v>
      </c>
      <c r="B600" s="222" t="s">
        <v>609</v>
      </c>
      <c r="C600" s="292"/>
      <c r="D600" s="292"/>
      <c r="E600" s="292"/>
      <c r="F600" s="292"/>
      <c r="G600" s="292"/>
      <c r="H600" s="292"/>
      <c r="I600" s="292"/>
      <c r="J600" s="292"/>
      <c r="K600" s="292"/>
      <c r="L600" s="292"/>
      <c r="M600" s="292"/>
      <c r="N600" s="292"/>
      <c r="O600" s="181"/>
      <c r="P600" s="108" t="b">
        <f t="shared" si="75"/>
        <v>1</v>
      </c>
      <c r="Q600" s="75" t="b">
        <f>C600&gt;=D600+F600+G600+H600+I600+J600+K600+L600+M600+N600</f>
        <v>1</v>
      </c>
      <c r="R600" s="75" t="b">
        <f>N600&gt;=O600</f>
        <v>1</v>
      </c>
    </row>
    <row r="601" spans="1:18" ht="18" customHeight="1" thickBot="1">
      <c r="A601" s="223" t="s">
        <v>671</v>
      </c>
      <c r="B601" s="519" t="s">
        <v>337</v>
      </c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5"/>
      <c r="P601" s="108" t="b">
        <f>D544=C601</f>
        <v>1</v>
      </c>
      <c r="Q601" s="75" t="b">
        <f t="shared" si="73"/>
        <v>1</v>
      </c>
      <c r="R601" s="75" t="b">
        <f t="shared" si="74"/>
        <v>1</v>
      </c>
    </row>
    <row r="602" spans="3:15" ht="18" customHeight="1" thickTop="1"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</row>
    <row r="603" spans="3:15" ht="18" customHeight="1"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</row>
    <row r="604" spans="3:15" ht="18" customHeight="1"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</row>
  </sheetData>
  <mergeCells count="235">
    <mergeCell ref="A272:A276"/>
    <mergeCell ref="B272:B276"/>
    <mergeCell ref="A567:A569"/>
    <mergeCell ref="B567:B569"/>
    <mergeCell ref="C567:C569"/>
    <mergeCell ref="F568:F569"/>
    <mergeCell ref="G512:G514"/>
    <mergeCell ref="A493:A496"/>
    <mergeCell ref="B493:B496"/>
    <mergeCell ref="A548:A551"/>
    <mergeCell ref="B548:B551"/>
    <mergeCell ref="C548:C551"/>
    <mergeCell ref="A511:A514"/>
    <mergeCell ref="B511:B514"/>
    <mergeCell ref="C511:C514"/>
    <mergeCell ref="D511:D514"/>
    <mergeCell ref="C493:C496"/>
    <mergeCell ref="D493:D496"/>
    <mergeCell ref="E144:E145"/>
    <mergeCell ref="A164:A165"/>
    <mergeCell ref="B164:C165"/>
    <mergeCell ref="C454:C455"/>
    <mergeCell ref="E494:E496"/>
    <mergeCell ref="D445:E445"/>
    <mergeCell ref="B454:B455"/>
    <mergeCell ref="D454:E454"/>
    <mergeCell ref="H74:H75"/>
    <mergeCell ref="C73:H73"/>
    <mergeCell ref="I74:I75"/>
    <mergeCell ref="J74:K74"/>
    <mergeCell ref="I73:K73"/>
    <mergeCell ref="G74:G75"/>
    <mergeCell ref="F74:F75"/>
    <mergeCell ref="D61:E61"/>
    <mergeCell ref="A61:A62"/>
    <mergeCell ref="B61:B62"/>
    <mergeCell ref="C74:C75"/>
    <mergeCell ref="D74:E74"/>
    <mergeCell ref="A73:A75"/>
    <mergeCell ref="B73:B75"/>
    <mergeCell ref="H568:H569"/>
    <mergeCell ref="I568:I569"/>
    <mergeCell ref="D550:D551"/>
    <mergeCell ref="E550:E551"/>
    <mergeCell ref="F550:F551"/>
    <mergeCell ref="D568:E568"/>
    <mergeCell ref="D567:O567"/>
    <mergeCell ref="G568:G569"/>
    <mergeCell ref="J568:J569"/>
    <mergeCell ref="K550:K551"/>
    <mergeCell ref="D548:L548"/>
    <mergeCell ref="D549:I549"/>
    <mergeCell ref="J549:K549"/>
    <mergeCell ref="L549:L551"/>
    <mergeCell ref="G550:G551"/>
    <mergeCell ref="H550:H551"/>
    <mergeCell ref="I550:I551"/>
    <mergeCell ref="J550:J551"/>
    <mergeCell ref="K568:K569"/>
    <mergeCell ref="L568:L569"/>
    <mergeCell ref="M568:M569"/>
    <mergeCell ref="N568:O568"/>
    <mergeCell ref="E511:K511"/>
    <mergeCell ref="L511:M511"/>
    <mergeCell ref="H512:J512"/>
    <mergeCell ref="K512:K514"/>
    <mergeCell ref="L512:L514"/>
    <mergeCell ref="M512:M514"/>
    <mergeCell ref="H513:H514"/>
    <mergeCell ref="I513:J513"/>
    <mergeCell ref="E512:E514"/>
    <mergeCell ref="F512:F514"/>
    <mergeCell ref="F494:F496"/>
    <mergeCell ref="E493:K493"/>
    <mergeCell ref="L493:M493"/>
    <mergeCell ref="H494:J494"/>
    <mergeCell ref="K494:K496"/>
    <mergeCell ref="L494:L496"/>
    <mergeCell ref="M494:M496"/>
    <mergeCell ref="H495:H496"/>
    <mergeCell ref="I495:J495"/>
    <mergeCell ref="G494:G496"/>
    <mergeCell ref="L454:L455"/>
    <mergeCell ref="A487:A489"/>
    <mergeCell ref="B487:B489"/>
    <mergeCell ref="C487:E487"/>
    <mergeCell ref="F454:F455"/>
    <mergeCell ref="G454:G455"/>
    <mergeCell ref="H454:H455"/>
    <mergeCell ref="J454:K454"/>
    <mergeCell ref="I454:I455"/>
    <mergeCell ref="A454:A455"/>
    <mergeCell ref="A445:A446"/>
    <mergeCell ref="C445:C446"/>
    <mergeCell ref="A384:A387"/>
    <mergeCell ref="B384:B387"/>
    <mergeCell ref="Q361:Q364"/>
    <mergeCell ref="Q383:Q389"/>
    <mergeCell ref="C384:C387"/>
    <mergeCell ref="D384:D387"/>
    <mergeCell ref="E384:H385"/>
    <mergeCell ref="B361:C361"/>
    <mergeCell ref="Q365:Q382"/>
    <mergeCell ref="B368:B370"/>
    <mergeCell ref="B371:B373"/>
    <mergeCell ref="B374:B376"/>
    <mergeCell ref="B350:C350"/>
    <mergeCell ref="B351:C351"/>
    <mergeCell ref="B332:C332"/>
    <mergeCell ref="B344:C344"/>
    <mergeCell ref="A319:A321"/>
    <mergeCell ref="H319:K319"/>
    <mergeCell ref="H320:H321"/>
    <mergeCell ref="I320:I321"/>
    <mergeCell ref="D319:D321"/>
    <mergeCell ref="E319:E321"/>
    <mergeCell ref="F319:G319"/>
    <mergeCell ref="F320:F321"/>
    <mergeCell ref="G320:G321"/>
    <mergeCell ref="O229:P229"/>
    <mergeCell ref="Q229:R229"/>
    <mergeCell ref="M274:N275"/>
    <mergeCell ref="O274:P275"/>
    <mergeCell ref="G229:H229"/>
    <mergeCell ref="I229:J229"/>
    <mergeCell ref="K229:L229"/>
    <mergeCell ref="M229:N229"/>
    <mergeCell ref="A229:A230"/>
    <mergeCell ref="B229:B230"/>
    <mergeCell ref="C229:D229"/>
    <mergeCell ref="E229:F229"/>
    <mergeCell ref="B212:B214"/>
    <mergeCell ref="B215:B217"/>
    <mergeCell ref="B218:B220"/>
    <mergeCell ref="K228:N228"/>
    <mergeCell ref="B185:B187"/>
    <mergeCell ref="B191:B193"/>
    <mergeCell ref="B197:B199"/>
    <mergeCell ref="B209:B211"/>
    <mergeCell ref="L164:M164"/>
    <mergeCell ref="N164:O164"/>
    <mergeCell ref="P164:Q164"/>
    <mergeCell ref="B170:B172"/>
    <mergeCell ref="D164:D165"/>
    <mergeCell ref="F164:G164"/>
    <mergeCell ref="H164:I164"/>
    <mergeCell ref="J164:K164"/>
    <mergeCell ref="F144:J144"/>
    <mergeCell ref="F126:F127"/>
    <mergeCell ref="G126:G127"/>
    <mergeCell ref="A130:A131"/>
    <mergeCell ref="B130:B131"/>
    <mergeCell ref="C130:C131"/>
    <mergeCell ref="D130:D131"/>
    <mergeCell ref="E130:E131"/>
    <mergeCell ref="D126:E126"/>
    <mergeCell ref="A113:A114"/>
    <mergeCell ref="H126:H127"/>
    <mergeCell ref="I126:J126"/>
    <mergeCell ref="B177:C177"/>
    <mergeCell ref="B178:C178"/>
    <mergeCell ref="A126:A127"/>
    <mergeCell ref="B126:B127"/>
    <mergeCell ref="C126:C127"/>
    <mergeCell ref="A144:A145"/>
    <mergeCell ref="B144:B145"/>
    <mergeCell ref="C144:D144"/>
    <mergeCell ref="B360:C360"/>
    <mergeCell ref="B358:C358"/>
    <mergeCell ref="E113:N113"/>
    <mergeCell ref="B113:B114"/>
    <mergeCell ref="C113:C114"/>
    <mergeCell ref="B339:C339"/>
    <mergeCell ref="B338:C338"/>
    <mergeCell ref="D113:D114"/>
    <mergeCell ref="B173:B175"/>
    <mergeCell ref="B176:C176"/>
    <mergeCell ref="B340:C340"/>
    <mergeCell ref="B341:B343"/>
    <mergeCell ref="B179:B181"/>
    <mergeCell ref="B362:C362"/>
    <mergeCell ref="B346:C346"/>
    <mergeCell ref="B347:B349"/>
    <mergeCell ref="B352:C352"/>
    <mergeCell ref="B353:B355"/>
    <mergeCell ref="B356:C356"/>
    <mergeCell ref="B357:C357"/>
    <mergeCell ref="J275:J276"/>
    <mergeCell ref="K275:L275"/>
    <mergeCell ref="B319:C321"/>
    <mergeCell ref="B333:C333"/>
    <mergeCell ref="B323:C323"/>
    <mergeCell ref="B324:C324"/>
    <mergeCell ref="I48:K48"/>
    <mergeCell ref="B48:B49"/>
    <mergeCell ref="C48:E48"/>
    <mergeCell ref="F48:H48"/>
    <mergeCell ref="L48:N48"/>
    <mergeCell ref="B4:B7"/>
    <mergeCell ref="A4:A7"/>
    <mergeCell ref="C4:E4"/>
    <mergeCell ref="F4:G4"/>
    <mergeCell ref="I4:J4"/>
    <mergeCell ref="C5:E5"/>
    <mergeCell ref="I5:J6"/>
    <mergeCell ref="F6:G6"/>
    <mergeCell ref="A48:A49"/>
    <mergeCell ref="C272:J272"/>
    <mergeCell ref="C273:C276"/>
    <mergeCell ref="D273:D276"/>
    <mergeCell ref="E273:J273"/>
    <mergeCell ref="E274:E276"/>
    <mergeCell ref="F274:F276"/>
    <mergeCell ref="G274:H275"/>
    <mergeCell ref="I275:I276"/>
    <mergeCell ref="B329:B331"/>
    <mergeCell ref="B382:C382"/>
    <mergeCell ref="B378:C378"/>
    <mergeCell ref="B379:C379"/>
    <mergeCell ref="B380:C380"/>
    <mergeCell ref="B381:C381"/>
    <mergeCell ref="B359:C359"/>
    <mergeCell ref="B345:C345"/>
    <mergeCell ref="B334:C334"/>
    <mergeCell ref="B335:B337"/>
    <mergeCell ref="B363:C363"/>
    <mergeCell ref="B377:C377"/>
    <mergeCell ref="O113:O114"/>
    <mergeCell ref="E386:F386"/>
    <mergeCell ref="G386:H386"/>
    <mergeCell ref="B364:C364"/>
    <mergeCell ref="B365:B367"/>
    <mergeCell ref="J320:K320"/>
    <mergeCell ref="B325:C325"/>
    <mergeCell ref="B326:B3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lucia</cp:lastModifiedBy>
  <cp:lastPrinted>2010-11-10T08:40:59Z</cp:lastPrinted>
  <dcterms:created xsi:type="dcterms:W3CDTF">2009-11-20T06:31:08Z</dcterms:created>
  <dcterms:modified xsi:type="dcterms:W3CDTF">2010-12-02T06:58:52Z</dcterms:modified>
  <cp:category/>
  <cp:version/>
  <cp:contentType/>
  <cp:contentStatus/>
</cp:coreProperties>
</file>